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97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<sst xmlns="http://schemas.openxmlformats.org/spreadsheetml/2006/main" count="206" uniqueCount="129">
  <si>
    <t>БАЛАНС НА 01/03/10</t>
  </si>
  <si>
    <t>Дата</t>
  </si>
  <si>
    <t>Собака</t>
  </si>
  <si>
    <t>наличные</t>
  </si>
  <si>
    <t>КОКоманда</t>
  </si>
  <si>
    <t>Ирина</t>
  </si>
  <si>
    <t>Лекарства</t>
  </si>
  <si>
    <t>Альма</t>
  </si>
  <si>
    <t>Монсеньор</t>
  </si>
  <si>
    <t>Транспорт</t>
  </si>
  <si>
    <t>Итого:</t>
  </si>
  <si>
    <t>Kira@</t>
  </si>
  <si>
    <t>на сберкарту</t>
  </si>
  <si>
    <t>из нала у Ирины</t>
  </si>
  <si>
    <t>RoniCoaly</t>
  </si>
  <si>
    <t>нал у Olg808</t>
  </si>
  <si>
    <t>Лариса</t>
  </si>
  <si>
    <t>наличными</t>
  </si>
  <si>
    <t>у Басты</t>
  </si>
  <si>
    <t>ОБЩИЙ ИТОГ ПО ПРИХОДУ</t>
  </si>
  <si>
    <t>Расходы ожидаемые в феврале (справочно, при сохранении текущего собакосостава)</t>
  </si>
  <si>
    <t>Ларссон: Гоша</t>
  </si>
  <si>
    <t xml:space="preserve">Итого = </t>
  </si>
  <si>
    <t>????</t>
  </si>
  <si>
    <t xml:space="preserve">Баланс внутренний предполагаемый на 31/03 =  </t>
  </si>
  <si>
    <t>тел Адиб</t>
  </si>
  <si>
    <t>ЯК,</t>
  </si>
  <si>
    <t>Налич</t>
  </si>
  <si>
    <t>ные</t>
  </si>
  <si>
    <t>Лекарства Альма</t>
  </si>
  <si>
    <t>Транспорт Малышка</t>
  </si>
  <si>
    <t>Сармат (Пушкино) с 04 по 08/03 вкл</t>
  </si>
  <si>
    <r>
      <t xml:space="preserve">ПРИХОД / </t>
    </r>
    <r>
      <rPr>
        <b/>
        <sz val="14"/>
        <color indexed="10"/>
        <rFont val="Arial Cyr"/>
        <family val="0"/>
      </rPr>
      <t>РАСХОД</t>
    </r>
  </si>
  <si>
    <t>Остаток на 01/03</t>
  </si>
  <si>
    <t>Альмы (Пушкино) по 06/03 вкл</t>
  </si>
  <si>
    <t>передачи</t>
  </si>
  <si>
    <t xml:space="preserve">Способ </t>
  </si>
  <si>
    <t>Ирины</t>
  </si>
  <si>
    <t>Olg808</t>
  </si>
  <si>
    <t>Вориша</t>
  </si>
  <si>
    <t>Баста</t>
  </si>
  <si>
    <t>Маша Шита</t>
  </si>
  <si>
    <t>Альма (Пушкино) по 11/03 вкл</t>
  </si>
  <si>
    <t>от RoniCoaly</t>
  </si>
  <si>
    <t>из нала у Olg808</t>
  </si>
  <si>
    <t>Реклама</t>
  </si>
  <si>
    <t xml:space="preserve">передано Монсеньором </t>
  </si>
  <si>
    <t>Веб-мани</t>
  </si>
  <si>
    <t>Гоша, лекарства и передержка (Ларссон)</t>
  </si>
  <si>
    <t>AntoSha</t>
  </si>
  <si>
    <t>нал у Вориши</t>
  </si>
  <si>
    <t>Неизвестно</t>
  </si>
  <si>
    <t>Пиар</t>
  </si>
  <si>
    <t>От AntoSha</t>
  </si>
  <si>
    <t>покрытие части долга у Ларссон</t>
  </si>
  <si>
    <t>из нала у Вориши</t>
  </si>
  <si>
    <t>доплата за Гогу по 12/03 вкл.</t>
  </si>
  <si>
    <t>Yamaxa81</t>
  </si>
  <si>
    <t>на тел. Olg808</t>
  </si>
  <si>
    <t>От Yamaxa81</t>
  </si>
  <si>
    <t>Альма (Пушкино) по13/03 и 14/03 пол</t>
  </si>
  <si>
    <t>Шери по 08/03 (400), Магда по 11/03 (400)</t>
  </si>
  <si>
    <t>Гога 01-03/03, Магда 04-09/03, Арчи по 15/03 вкл.</t>
  </si>
  <si>
    <t>Долги в Бутово</t>
  </si>
  <si>
    <t>Шери по 13/03, Сармат по 13/03 вкл.</t>
  </si>
  <si>
    <t>Магда по 16/03, Альма по 20/03 вкл</t>
  </si>
  <si>
    <t>Осмотр Магды</t>
  </si>
  <si>
    <t>В Пушкино</t>
  </si>
  <si>
    <t>транспорт Магды</t>
  </si>
  <si>
    <t>На Речной</t>
  </si>
  <si>
    <t>Бакс 01-10/03, Грей по 20/03 вкл</t>
  </si>
  <si>
    <t>у Olg808</t>
  </si>
  <si>
    <t>Вестерн</t>
  </si>
  <si>
    <t>NETKKA (130 $)</t>
  </si>
  <si>
    <t>От NETKKA</t>
  </si>
  <si>
    <t>Остаток долга у Ларссон</t>
  </si>
  <si>
    <t>Гога (Ларссон) по 23/03 вкл</t>
  </si>
  <si>
    <t>Лена Адиб</t>
  </si>
  <si>
    <t>долг у Ларссон</t>
  </si>
  <si>
    <t>такси</t>
  </si>
  <si>
    <t>Форумчанка с ПиКа</t>
  </si>
  <si>
    <t>на новенькую у Белграда</t>
  </si>
  <si>
    <t>нал у Басты</t>
  </si>
  <si>
    <t>наклейки, пиар</t>
  </si>
  <si>
    <t>Ветврач, УЗИ, лекарства</t>
  </si>
  <si>
    <t>Шери по 16/03, Сармат по 15/03 вкл</t>
  </si>
  <si>
    <t>МаришкаРушка</t>
  </si>
  <si>
    <t>Из США</t>
  </si>
  <si>
    <t>нал у Шиты</t>
  </si>
  <si>
    <t>Дог-команда</t>
  </si>
  <si>
    <t>Милена</t>
  </si>
  <si>
    <t>Передержка Пушкино</t>
  </si>
  <si>
    <t>Путинка</t>
  </si>
  <si>
    <t>у Шиты</t>
  </si>
  <si>
    <t>для Сармата</t>
  </si>
  <si>
    <t>осмотр Кунака</t>
  </si>
  <si>
    <t>Сармат, Шери по 20/03, Магда по 18/03 вкл.</t>
  </si>
  <si>
    <t>Магда</t>
  </si>
  <si>
    <t>Операция, лекарства</t>
  </si>
  <si>
    <t>Бензин</t>
  </si>
  <si>
    <t>Магда по 20/03</t>
  </si>
  <si>
    <t>Ольга</t>
  </si>
  <si>
    <t>Долг в Бутово, Арчи по 22/03 вкл</t>
  </si>
  <si>
    <t>нал в Бутово</t>
  </si>
  <si>
    <t>Kir@</t>
  </si>
  <si>
    <t>Аня</t>
  </si>
  <si>
    <t>Вскрытие</t>
  </si>
  <si>
    <t>Магда по 22/03 вкл</t>
  </si>
  <si>
    <t>вскрытие Магды</t>
  </si>
  <si>
    <t>Шери, Сармат, Альма по 24/03 вкл.</t>
  </si>
  <si>
    <t>Лекарства, врач</t>
  </si>
  <si>
    <t>для Магды</t>
  </si>
  <si>
    <t>Анализ</t>
  </si>
  <si>
    <t>Анализы</t>
  </si>
  <si>
    <t>Бутовская передержка</t>
  </si>
  <si>
    <t>из нала у Басты</t>
  </si>
  <si>
    <t>Орли</t>
  </si>
  <si>
    <t>Шери, Сармат по 29/03 вкл</t>
  </si>
  <si>
    <t>анализы с Пушкино</t>
  </si>
  <si>
    <t>Мария1670</t>
  </si>
  <si>
    <t>Альма по 29/03 вкл.</t>
  </si>
  <si>
    <t>Речной</t>
  </si>
  <si>
    <t>Грей по 31/03 вкл</t>
  </si>
  <si>
    <t>клиника для сбитого кобеля</t>
  </si>
  <si>
    <t>Сотрудники АЗС</t>
  </si>
  <si>
    <t>Передержка в Бутово</t>
  </si>
  <si>
    <t>Арчи по 01/04 вкл</t>
  </si>
  <si>
    <t>(790 пошло в долг за лекарства Пушкино)</t>
  </si>
  <si>
    <t>НА 31/03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</si>
</sst>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809]dd\ mmmm\ yyyy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Black"/>
      <family val="2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i/>
      <sz val="11"/>
      <name val="Arial Black"/>
      <family val="2"/>
    </font>
    <font>
      <i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i/>
      <sz val="10"/>
      <name val="Arial Black"/>
      <family val="2"/>
    </font>
    <font>
      <sz val="10"/>
      <name val="Arial"/>
      <family val="2"/>
    </font>
    <font>
      <i/>
      <sz val="9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11"/>
      <color indexed="10"/>
      <name val="Arial Black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i/>
      <sz val="11"/>
      <color indexed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Bodoni MT Black"/>
      <family val="1"/>
    </font>
    <font>
      <b/>
      <i/>
      <sz val="10"/>
      <color indexed="10"/>
      <name val="Bodoni MT Black"/>
      <family val="1"/>
    </font>
    <font>
      <i/>
      <sz val="10"/>
      <name val="Bodoni MT Black"/>
      <family val="1"/>
    </font>
    <font>
      <i/>
      <sz val="10"/>
      <color indexed="10"/>
      <name val="Bodoni MT Black"/>
      <family val="1"/>
    </font>
    <font>
      <u val="single"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1" xfId="15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15" applyFont="1" applyBorder="1" applyAlignment="1">
      <alignment horizontal="left"/>
    </xf>
    <xf numFmtId="2" fontId="0" fillId="0" borderId="2" xfId="0" applyNumberFormat="1" applyBorder="1" applyAlignment="1">
      <alignment/>
    </xf>
    <xf numFmtId="0" fontId="14" fillId="0" borderId="1" xfId="0" applyFont="1" applyBorder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6" xfId="0" applyBorder="1" applyAlignment="1">
      <alignment/>
    </xf>
    <xf numFmtId="2" fontId="22" fillId="0" borderId="7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right"/>
    </xf>
    <xf numFmtId="2" fontId="25" fillId="0" borderId="21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 horizontal="left"/>
    </xf>
    <xf numFmtId="2" fontId="1" fillId="0" borderId="1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19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2" fontId="26" fillId="0" borderId="10" xfId="0" applyNumberFormat="1" applyFont="1" applyBorder="1" applyAlignment="1">
      <alignment/>
    </xf>
    <xf numFmtId="173" fontId="5" fillId="0" borderId="6" xfId="0" applyNumberFormat="1" applyFont="1" applyBorder="1" applyAlignment="1">
      <alignment horizontal="left"/>
    </xf>
    <xf numFmtId="173" fontId="6" fillId="0" borderId="6" xfId="0" applyNumberFormat="1" applyFont="1" applyBorder="1" applyAlignment="1">
      <alignment horizontal="left"/>
    </xf>
    <xf numFmtId="173" fontId="0" fillId="0" borderId="6" xfId="0" applyNumberFormat="1" applyBorder="1" applyAlignment="1">
      <alignment horizontal="left"/>
    </xf>
    <xf numFmtId="173" fontId="0" fillId="0" borderId="8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2" fontId="27" fillId="0" borderId="6" xfId="0" applyNumberFormat="1" applyFont="1" applyBorder="1" applyAlignment="1">
      <alignment/>
    </xf>
    <xf numFmtId="2" fontId="28" fillId="0" borderId="7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30" fillId="0" borderId="7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0" fontId="31" fillId="0" borderId="1" xfId="15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a@" TargetMode="External" /><Relationship Id="rId2" Type="http://schemas.openxmlformats.org/officeDocument/2006/relationships/hyperlink" Target="mailto:Kir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4"/>
  <sheetViews>
    <sheetView tabSelected="1" workbookViewId="0" topLeftCell="A82">
      <selection activeCell="B97" sqref="B97"/>
    </sheetView>
  </sheetViews>
  <sheetFormatPr defaultColWidth="9.00390625" defaultRowHeight="12.75"/>
  <cols>
    <col min="1" max="1" width="7.75390625" style="0" customWidth="1"/>
    <col min="2" max="2" width="22.625" style="0" customWidth="1"/>
    <col min="3" max="3" width="35.875" style="0" customWidth="1"/>
    <col min="4" max="4" width="12.125" style="0" customWidth="1"/>
    <col min="5" max="5" width="11.875" style="0" customWidth="1"/>
    <col min="6" max="6" width="13.125" style="0" customWidth="1"/>
    <col min="7" max="7" width="12.75390625" style="0" customWidth="1"/>
    <col min="8" max="8" width="16.375" style="0" customWidth="1"/>
  </cols>
  <sheetData>
    <row r="3" spans="1:5" ht="18">
      <c r="A3" s="1" t="s">
        <v>0</v>
      </c>
      <c r="C3" s="2">
        <v>12236.15</v>
      </c>
      <c r="D3" s="2"/>
      <c r="E3" s="1" t="s">
        <v>32</v>
      </c>
    </row>
    <row r="4" spans="2:4" ht="16.5" thickBot="1">
      <c r="B4" s="3"/>
      <c r="C4" s="4"/>
      <c r="D4" s="4"/>
    </row>
    <row r="5" spans="1:8" ht="15.75">
      <c r="A5" s="62" t="s">
        <v>1</v>
      </c>
      <c r="B5" s="63"/>
      <c r="C5" s="64" t="s">
        <v>2</v>
      </c>
      <c r="D5" s="40" t="s">
        <v>26</v>
      </c>
      <c r="E5" s="41" t="s">
        <v>25</v>
      </c>
      <c r="F5" s="54" t="s">
        <v>27</v>
      </c>
      <c r="G5" s="41" t="s">
        <v>28</v>
      </c>
      <c r="H5" s="80" t="s">
        <v>36</v>
      </c>
    </row>
    <row r="6" spans="1:8" ht="16.5" thickBot="1">
      <c r="A6" s="65"/>
      <c r="B6" s="66"/>
      <c r="C6" s="67"/>
      <c r="D6" s="68"/>
      <c r="E6" s="69"/>
      <c r="F6" s="70"/>
      <c r="G6" s="71"/>
      <c r="H6" s="81" t="s">
        <v>35</v>
      </c>
    </row>
    <row r="7" spans="1:9" ht="15">
      <c r="A7" s="77"/>
      <c r="B7" s="61"/>
      <c r="C7" s="72" t="s">
        <v>33</v>
      </c>
      <c r="D7" s="73">
        <v>7673</v>
      </c>
      <c r="E7" s="42"/>
      <c r="F7" s="73">
        <v>4563.15</v>
      </c>
      <c r="G7" s="42"/>
      <c r="H7" s="82" t="s">
        <v>3</v>
      </c>
      <c r="I7" s="7" t="s">
        <v>18</v>
      </c>
    </row>
    <row r="8" spans="1:9" ht="15">
      <c r="A8" s="78"/>
      <c r="B8" s="8" t="s">
        <v>4</v>
      </c>
      <c r="C8" s="25"/>
      <c r="D8" s="43"/>
      <c r="E8" s="44"/>
      <c r="F8" s="55"/>
      <c r="G8" s="44"/>
      <c r="H8" s="55"/>
      <c r="I8" t="s">
        <v>37</v>
      </c>
    </row>
    <row r="9" spans="1:9" ht="14.25">
      <c r="A9" s="94"/>
      <c r="B9" s="9"/>
      <c r="C9" s="15"/>
      <c r="D9" s="45"/>
      <c r="E9" s="46"/>
      <c r="F9" s="45"/>
      <c r="G9" s="46"/>
      <c r="H9" s="83"/>
      <c r="I9" t="s">
        <v>38</v>
      </c>
    </row>
    <row r="10" spans="1:8" ht="14.25">
      <c r="A10" s="94">
        <v>40239</v>
      </c>
      <c r="B10" s="9" t="s">
        <v>5</v>
      </c>
      <c r="C10" s="17" t="s">
        <v>29</v>
      </c>
      <c r="D10" s="45"/>
      <c r="E10" s="46"/>
      <c r="F10" s="45">
        <v>260</v>
      </c>
      <c r="G10" s="48">
        <v>-260</v>
      </c>
      <c r="H10" s="83"/>
    </row>
    <row r="11" spans="1:8" ht="14.25">
      <c r="A11" s="94">
        <v>40241</v>
      </c>
      <c r="B11" s="9" t="s">
        <v>8</v>
      </c>
      <c r="C11" s="17" t="s">
        <v>30</v>
      </c>
      <c r="D11" s="45"/>
      <c r="E11" s="46"/>
      <c r="F11" s="45">
        <v>1700</v>
      </c>
      <c r="G11" s="48">
        <v>-1700</v>
      </c>
      <c r="H11" s="83"/>
    </row>
    <row r="12" spans="1:9" ht="14.25">
      <c r="A12" s="95">
        <v>40242</v>
      </c>
      <c r="B12" s="9" t="s">
        <v>39</v>
      </c>
      <c r="C12" s="17" t="s">
        <v>48</v>
      </c>
      <c r="D12" s="47"/>
      <c r="E12" s="48"/>
      <c r="F12" s="45">
        <v>2000</v>
      </c>
      <c r="G12" s="48">
        <v>-2000</v>
      </c>
      <c r="H12" s="84" t="s">
        <v>12</v>
      </c>
      <c r="I12" s="74"/>
    </row>
    <row r="13" spans="1:8" ht="14.25">
      <c r="A13" s="94">
        <v>40242</v>
      </c>
      <c r="B13" s="9" t="s">
        <v>40</v>
      </c>
      <c r="C13" s="15"/>
      <c r="D13" s="45"/>
      <c r="E13" s="46"/>
      <c r="F13" s="45">
        <v>16.85</v>
      </c>
      <c r="G13" s="48"/>
      <c r="H13" s="83"/>
    </row>
    <row r="14" spans="1:8" ht="14.25">
      <c r="A14" s="95">
        <v>40243</v>
      </c>
      <c r="B14" s="10" t="s">
        <v>41</v>
      </c>
      <c r="C14" s="17" t="s">
        <v>52</v>
      </c>
      <c r="D14" s="47"/>
      <c r="E14" s="48"/>
      <c r="F14" s="45">
        <v>2000</v>
      </c>
      <c r="G14" s="48">
        <v>-2000</v>
      </c>
      <c r="H14" s="84"/>
    </row>
    <row r="15" spans="1:8" ht="14.25">
      <c r="A15" s="95">
        <v>40246</v>
      </c>
      <c r="B15" s="9" t="s">
        <v>39</v>
      </c>
      <c r="C15" s="17" t="s">
        <v>56</v>
      </c>
      <c r="D15" s="47"/>
      <c r="E15" s="48"/>
      <c r="F15" s="45">
        <v>50</v>
      </c>
      <c r="G15" s="48">
        <v>-50</v>
      </c>
      <c r="H15" s="84" t="s">
        <v>12</v>
      </c>
    </row>
    <row r="16" spans="1:8" ht="14.25">
      <c r="A16" s="94">
        <v>40247</v>
      </c>
      <c r="B16" s="9" t="s">
        <v>8</v>
      </c>
      <c r="C16" s="15"/>
      <c r="D16" s="45"/>
      <c r="E16" s="46"/>
      <c r="F16" s="45">
        <v>10000</v>
      </c>
      <c r="G16" s="48"/>
      <c r="H16" s="84"/>
    </row>
    <row r="17" spans="1:8" ht="14.25">
      <c r="A17" s="95">
        <v>40247</v>
      </c>
      <c r="B17" s="10" t="s">
        <v>63</v>
      </c>
      <c r="C17" s="17" t="s">
        <v>62</v>
      </c>
      <c r="D17" s="47"/>
      <c r="E17" s="48"/>
      <c r="F17" s="47"/>
      <c r="G17" s="48">
        <v>-5000</v>
      </c>
      <c r="H17" s="84" t="s">
        <v>3</v>
      </c>
    </row>
    <row r="18" spans="1:8" ht="14.25">
      <c r="A18" s="94">
        <v>40247</v>
      </c>
      <c r="B18" s="10" t="s">
        <v>67</v>
      </c>
      <c r="C18" s="17" t="s">
        <v>64</v>
      </c>
      <c r="D18" s="45"/>
      <c r="E18" s="46"/>
      <c r="F18" s="45"/>
      <c r="G18" s="48">
        <v>-2000</v>
      </c>
      <c r="H18" s="83" t="s">
        <v>3</v>
      </c>
    </row>
    <row r="19" spans="1:8" ht="14.25">
      <c r="A19" s="95">
        <v>40247</v>
      </c>
      <c r="B19" s="10" t="s">
        <v>67</v>
      </c>
      <c r="C19" s="17" t="s">
        <v>65</v>
      </c>
      <c r="D19" s="47"/>
      <c r="E19" s="48"/>
      <c r="F19" s="47"/>
      <c r="G19" s="48">
        <v>-2400</v>
      </c>
      <c r="H19" s="84" t="s">
        <v>3</v>
      </c>
    </row>
    <row r="20" spans="1:8" ht="14.25">
      <c r="A20" s="95">
        <v>40247</v>
      </c>
      <c r="B20" s="10" t="s">
        <v>67</v>
      </c>
      <c r="C20" s="17" t="s">
        <v>66</v>
      </c>
      <c r="D20" s="45"/>
      <c r="E20" s="46"/>
      <c r="F20" s="45"/>
      <c r="G20" s="48">
        <v>-600</v>
      </c>
      <c r="H20" s="84" t="s">
        <v>3</v>
      </c>
    </row>
    <row r="21" spans="1:8" ht="14.25">
      <c r="A21" s="94">
        <v>40247</v>
      </c>
      <c r="B21" s="9" t="s">
        <v>8</v>
      </c>
      <c r="C21" s="15" t="s">
        <v>68</v>
      </c>
      <c r="D21" s="45"/>
      <c r="E21" s="46"/>
      <c r="F21" s="45">
        <v>800</v>
      </c>
      <c r="G21" s="48">
        <v>-800</v>
      </c>
      <c r="H21" s="83"/>
    </row>
    <row r="22" spans="1:8" ht="14.25">
      <c r="A22" s="94">
        <v>40248</v>
      </c>
      <c r="B22" s="9" t="s">
        <v>77</v>
      </c>
      <c r="C22" s="15" t="s">
        <v>78</v>
      </c>
      <c r="D22" s="45"/>
      <c r="E22" s="46"/>
      <c r="F22" s="45">
        <v>28</v>
      </c>
      <c r="G22" s="48">
        <v>-28</v>
      </c>
      <c r="H22" s="84" t="s">
        <v>12</v>
      </c>
    </row>
    <row r="23" spans="1:8" ht="14.25">
      <c r="A23" s="94">
        <v>40250</v>
      </c>
      <c r="B23" s="9" t="s">
        <v>8</v>
      </c>
      <c r="C23" s="15" t="s">
        <v>79</v>
      </c>
      <c r="D23" s="45"/>
      <c r="E23" s="46"/>
      <c r="F23" s="45">
        <v>650</v>
      </c>
      <c r="G23" s="48">
        <v>-650</v>
      </c>
      <c r="H23" s="83"/>
    </row>
    <row r="24" spans="1:8" ht="14.25">
      <c r="A24" s="94">
        <v>40251</v>
      </c>
      <c r="B24" s="9" t="s">
        <v>41</v>
      </c>
      <c r="C24" s="15" t="s">
        <v>83</v>
      </c>
      <c r="D24" s="45"/>
      <c r="E24" s="46"/>
      <c r="F24" s="45">
        <v>1500</v>
      </c>
      <c r="G24" s="48">
        <v>-1500</v>
      </c>
      <c r="H24" s="83"/>
    </row>
    <row r="25" spans="1:8" ht="14.25">
      <c r="A25" s="94">
        <v>40253</v>
      </c>
      <c r="B25" s="9" t="s">
        <v>39</v>
      </c>
      <c r="C25" s="15"/>
      <c r="D25" s="45">
        <v>980</v>
      </c>
      <c r="E25" s="46"/>
      <c r="F25" s="45"/>
      <c r="G25" s="48"/>
      <c r="H25" s="83"/>
    </row>
    <row r="26" spans="1:8" ht="14.25">
      <c r="A26" s="94">
        <v>40257</v>
      </c>
      <c r="B26" s="9" t="s">
        <v>41</v>
      </c>
      <c r="C26" s="15" t="s">
        <v>95</v>
      </c>
      <c r="D26" s="45"/>
      <c r="E26" s="46"/>
      <c r="F26" s="45">
        <v>500</v>
      </c>
      <c r="G26" s="48">
        <v>-500</v>
      </c>
      <c r="H26" s="84" t="s">
        <v>3</v>
      </c>
    </row>
    <row r="27" spans="1:8" ht="14.25">
      <c r="A27" s="94">
        <v>40261</v>
      </c>
      <c r="B27" s="9" t="s">
        <v>8</v>
      </c>
      <c r="C27" s="15"/>
      <c r="D27" s="45">
        <v>2499</v>
      </c>
      <c r="E27" s="46"/>
      <c r="F27" s="45"/>
      <c r="G27" s="48"/>
      <c r="H27" s="84"/>
    </row>
    <row r="28" spans="1:8" ht="14.25">
      <c r="A28" s="94">
        <v>40261</v>
      </c>
      <c r="B28" s="9" t="s">
        <v>39</v>
      </c>
      <c r="C28" s="17" t="s">
        <v>108</v>
      </c>
      <c r="D28" s="45"/>
      <c r="E28" s="46"/>
      <c r="F28" s="45">
        <v>370</v>
      </c>
      <c r="G28" s="48">
        <v>-370</v>
      </c>
      <c r="H28" s="84" t="s">
        <v>12</v>
      </c>
    </row>
    <row r="29" spans="1:8" ht="14.25">
      <c r="A29" s="94">
        <v>40263</v>
      </c>
      <c r="B29" s="9" t="s">
        <v>116</v>
      </c>
      <c r="C29" s="17" t="s">
        <v>127</v>
      </c>
      <c r="D29" s="45"/>
      <c r="E29" s="46"/>
      <c r="F29" s="45">
        <v>2790</v>
      </c>
      <c r="G29" s="48"/>
      <c r="H29" s="84"/>
    </row>
    <row r="30" spans="1:8" ht="14.25">
      <c r="A30" s="95">
        <v>40263</v>
      </c>
      <c r="B30" s="10" t="s">
        <v>91</v>
      </c>
      <c r="C30" s="17" t="s">
        <v>117</v>
      </c>
      <c r="D30" s="45"/>
      <c r="E30" s="46"/>
      <c r="F30" s="45"/>
      <c r="G30" s="48">
        <v>-2000</v>
      </c>
      <c r="H30" s="84" t="s">
        <v>12</v>
      </c>
    </row>
    <row r="31" spans="1:8" ht="14.25">
      <c r="A31" s="94">
        <v>40268</v>
      </c>
      <c r="B31" s="9" t="s">
        <v>8</v>
      </c>
      <c r="C31" s="17" t="s">
        <v>123</v>
      </c>
      <c r="D31" s="45"/>
      <c r="E31" s="46"/>
      <c r="F31" s="45">
        <v>5840</v>
      </c>
      <c r="G31" s="48">
        <v>-5840</v>
      </c>
      <c r="H31" s="84"/>
    </row>
    <row r="32" spans="1:8" ht="14.25">
      <c r="A32" s="94"/>
      <c r="B32" s="12"/>
      <c r="C32" s="17"/>
      <c r="D32" s="47"/>
      <c r="E32" s="46"/>
      <c r="F32" s="45"/>
      <c r="G32" s="48"/>
      <c r="H32" s="84"/>
    </row>
    <row r="33" spans="1:8" ht="14.25">
      <c r="A33" s="94"/>
      <c r="B33" s="9"/>
      <c r="C33" s="15"/>
      <c r="D33" s="45"/>
      <c r="E33" s="46"/>
      <c r="F33" s="45"/>
      <c r="G33" s="48"/>
      <c r="H33" s="83"/>
    </row>
    <row r="34" spans="1:9" ht="18.75">
      <c r="A34" s="94"/>
      <c r="B34" s="14" t="s">
        <v>10</v>
      </c>
      <c r="C34" s="38"/>
      <c r="D34" s="49">
        <f>SUM(D9:D33)</f>
        <v>3479</v>
      </c>
      <c r="E34" s="50">
        <f>SUM(E9:E33)</f>
        <v>0</v>
      </c>
      <c r="F34" s="49">
        <f>SUM(F9:F33)</f>
        <v>28504.85</v>
      </c>
      <c r="G34" s="56">
        <f>SUM(G9:G33)</f>
        <v>-27698</v>
      </c>
      <c r="H34" s="85"/>
      <c r="I34" s="7"/>
    </row>
    <row r="35" spans="1:9" ht="18.75">
      <c r="A35" s="94"/>
      <c r="B35" s="14"/>
      <c r="C35" s="38"/>
      <c r="D35" s="49"/>
      <c r="E35" s="50"/>
      <c r="F35" s="93">
        <f>F34+G34</f>
        <v>806.8499999999985</v>
      </c>
      <c r="G35" s="56"/>
      <c r="H35" s="85"/>
      <c r="I35" s="7"/>
    </row>
    <row r="36" spans="1:9" ht="14.25">
      <c r="A36" s="94"/>
      <c r="B36" s="9"/>
      <c r="C36" s="15"/>
      <c r="D36" s="45"/>
      <c r="E36" s="46"/>
      <c r="F36" s="57"/>
      <c r="G36" s="46"/>
      <c r="H36" s="83"/>
      <c r="I36" s="7"/>
    </row>
    <row r="37" spans="1:9" ht="14.25">
      <c r="A37" s="94">
        <v>40238</v>
      </c>
      <c r="B37" s="9" t="s">
        <v>51</v>
      </c>
      <c r="C37" s="15"/>
      <c r="D37" s="45">
        <v>990</v>
      </c>
      <c r="E37" s="46"/>
      <c r="F37" s="57"/>
      <c r="G37" s="46"/>
      <c r="H37" s="83"/>
      <c r="I37" s="7"/>
    </row>
    <row r="38" spans="1:9" ht="14.25">
      <c r="A38" s="94">
        <v>40239</v>
      </c>
      <c r="B38" s="16" t="s">
        <v>11</v>
      </c>
      <c r="C38" s="17" t="s">
        <v>34</v>
      </c>
      <c r="D38" s="45"/>
      <c r="E38" s="46"/>
      <c r="F38" s="57">
        <v>1000</v>
      </c>
      <c r="G38" s="48">
        <v>-1000</v>
      </c>
      <c r="H38" s="84" t="s">
        <v>12</v>
      </c>
      <c r="I38" s="7"/>
    </row>
    <row r="39" spans="1:9" ht="14.25">
      <c r="A39" s="95">
        <v>40239</v>
      </c>
      <c r="B39" s="10" t="s">
        <v>9</v>
      </c>
      <c r="C39" s="17" t="s">
        <v>7</v>
      </c>
      <c r="D39" s="47"/>
      <c r="E39" s="46"/>
      <c r="F39" s="57"/>
      <c r="G39" s="17">
        <v>-1600</v>
      </c>
      <c r="H39" s="91" t="s">
        <v>13</v>
      </c>
      <c r="I39" s="89"/>
    </row>
    <row r="40" spans="1:9" ht="14.25">
      <c r="A40" s="95">
        <v>40239</v>
      </c>
      <c r="B40" s="10" t="s">
        <v>6</v>
      </c>
      <c r="C40" s="17" t="s">
        <v>7</v>
      </c>
      <c r="D40" s="47"/>
      <c r="E40" s="46"/>
      <c r="F40" s="57"/>
      <c r="G40" s="17">
        <v>-740</v>
      </c>
      <c r="H40" s="91" t="s">
        <v>13</v>
      </c>
      <c r="I40" s="89"/>
    </row>
    <row r="41" spans="1:9" ht="14.25">
      <c r="A41" s="94">
        <v>40241</v>
      </c>
      <c r="B41" s="9" t="s">
        <v>14</v>
      </c>
      <c r="C41" s="15"/>
      <c r="D41" s="45"/>
      <c r="E41" s="46"/>
      <c r="F41" s="57">
        <v>1000</v>
      </c>
      <c r="G41" s="15"/>
      <c r="H41" s="92" t="s">
        <v>15</v>
      </c>
      <c r="I41" s="90"/>
    </row>
    <row r="42" spans="1:9" ht="14.25">
      <c r="A42" s="94">
        <v>40241</v>
      </c>
      <c r="B42" s="9" t="s">
        <v>16</v>
      </c>
      <c r="C42" s="17" t="s">
        <v>31</v>
      </c>
      <c r="D42" s="45"/>
      <c r="E42" s="46"/>
      <c r="F42" s="57">
        <v>1000</v>
      </c>
      <c r="G42" s="48">
        <v>-1000</v>
      </c>
      <c r="H42" s="84" t="s">
        <v>17</v>
      </c>
      <c r="I42" s="18"/>
    </row>
    <row r="43" spans="1:9" ht="14.25">
      <c r="A43" s="94">
        <v>40242</v>
      </c>
      <c r="B43" s="12" t="s">
        <v>43</v>
      </c>
      <c r="C43" s="17" t="s">
        <v>42</v>
      </c>
      <c r="D43" s="47"/>
      <c r="E43" s="48"/>
      <c r="F43" s="58"/>
      <c r="G43" s="48">
        <v>-1000</v>
      </c>
      <c r="H43" s="83" t="s">
        <v>44</v>
      </c>
      <c r="I43" s="7"/>
    </row>
    <row r="44" spans="1:9" ht="14.25">
      <c r="A44" s="95">
        <v>40242</v>
      </c>
      <c r="B44" s="11" t="s">
        <v>38</v>
      </c>
      <c r="C44" s="17" t="s">
        <v>45</v>
      </c>
      <c r="D44" s="47"/>
      <c r="E44" s="48"/>
      <c r="F44" s="57">
        <v>1505</v>
      </c>
      <c r="G44" s="48">
        <v>-1545</v>
      </c>
      <c r="H44" s="83"/>
      <c r="I44" s="7"/>
    </row>
    <row r="45" spans="1:9" ht="14.25">
      <c r="A45" s="95">
        <v>40242</v>
      </c>
      <c r="B45" s="11" t="s">
        <v>38</v>
      </c>
      <c r="C45" s="17" t="s">
        <v>45</v>
      </c>
      <c r="D45" s="47"/>
      <c r="E45" s="48"/>
      <c r="F45" s="57"/>
      <c r="G45" s="48"/>
      <c r="H45" s="83"/>
      <c r="I45" s="7"/>
    </row>
    <row r="46" spans="1:9" ht="14.25">
      <c r="A46" s="94">
        <v>40242</v>
      </c>
      <c r="B46" s="13" t="s">
        <v>51</v>
      </c>
      <c r="C46" s="15" t="s">
        <v>46</v>
      </c>
      <c r="D46" s="45">
        <v>1459</v>
      </c>
      <c r="E46" s="46"/>
      <c r="F46" s="57"/>
      <c r="G46" s="46"/>
      <c r="H46" s="83" t="s">
        <v>47</v>
      </c>
      <c r="I46" s="18"/>
    </row>
    <row r="47" spans="1:9" ht="14.25">
      <c r="A47" s="94">
        <v>40242</v>
      </c>
      <c r="B47" s="13" t="s">
        <v>49</v>
      </c>
      <c r="C47" s="15"/>
      <c r="D47" s="45"/>
      <c r="E47" s="46"/>
      <c r="F47" s="57">
        <v>2000</v>
      </c>
      <c r="G47" s="46"/>
      <c r="H47" s="83" t="s">
        <v>50</v>
      </c>
      <c r="I47" s="7"/>
    </row>
    <row r="48" spans="1:9" ht="14.25">
      <c r="A48" s="94">
        <v>40243</v>
      </c>
      <c r="B48" s="13" t="s">
        <v>51</v>
      </c>
      <c r="C48" s="15"/>
      <c r="D48" s="45">
        <v>250</v>
      </c>
      <c r="E48" s="46"/>
      <c r="F48" s="57"/>
      <c r="G48" s="46"/>
      <c r="H48" s="83"/>
      <c r="I48" s="7"/>
    </row>
    <row r="49" spans="1:9" ht="14.25">
      <c r="A49" s="95">
        <v>40246</v>
      </c>
      <c r="B49" s="12" t="s">
        <v>53</v>
      </c>
      <c r="C49" s="17" t="s">
        <v>54</v>
      </c>
      <c r="D49" s="47"/>
      <c r="E49" s="48"/>
      <c r="F49" s="58"/>
      <c r="G49" s="48">
        <v>-2000</v>
      </c>
      <c r="H49" s="84" t="s">
        <v>55</v>
      </c>
      <c r="I49" s="7"/>
    </row>
    <row r="50" spans="1:9" ht="14.25">
      <c r="A50" s="94">
        <v>40246</v>
      </c>
      <c r="B50" s="13" t="s">
        <v>57</v>
      </c>
      <c r="C50" s="15"/>
      <c r="D50" s="45"/>
      <c r="E50" s="46"/>
      <c r="F50" s="57">
        <v>503.5</v>
      </c>
      <c r="G50" s="46"/>
      <c r="H50" s="83" t="s">
        <v>58</v>
      </c>
      <c r="I50" s="7"/>
    </row>
    <row r="51" spans="1:9" ht="14.25">
      <c r="A51" s="95">
        <v>40247</v>
      </c>
      <c r="B51" s="12" t="s">
        <v>59</v>
      </c>
      <c r="C51" s="17" t="s">
        <v>60</v>
      </c>
      <c r="D51" s="47"/>
      <c r="E51" s="48"/>
      <c r="F51" s="58"/>
      <c r="G51" s="48">
        <v>-500</v>
      </c>
      <c r="H51" s="84" t="s">
        <v>44</v>
      </c>
      <c r="I51" s="7"/>
    </row>
    <row r="52" spans="1:9" ht="14.25">
      <c r="A52" s="95">
        <v>40247</v>
      </c>
      <c r="B52" s="12" t="s">
        <v>38</v>
      </c>
      <c r="C52" s="17" t="s">
        <v>61</v>
      </c>
      <c r="D52" s="47"/>
      <c r="E52" s="46"/>
      <c r="F52" s="57">
        <v>800</v>
      </c>
      <c r="G52" s="48">
        <v>-800</v>
      </c>
      <c r="H52" s="83"/>
      <c r="I52" s="7"/>
    </row>
    <row r="53" spans="1:9" ht="14.25">
      <c r="A53" s="95">
        <v>40247</v>
      </c>
      <c r="B53" s="12" t="s">
        <v>69</v>
      </c>
      <c r="C53" s="17" t="s">
        <v>70</v>
      </c>
      <c r="D53" s="47"/>
      <c r="E53" s="48">
        <v>-5400</v>
      </c>
      <c r="F53" s="58"/>
      <c r="G53" s="48"/>
      <c r="H53" s="84" t="s">
        <v>17</v>
      </c>
      <c r="I53" s="7"/>
    </row>
    <row r="54" spans="1:9" ht="14.25">
      <c r="A54" s="95">
        <v>40248</v>
      </c>
      <c r="B54" s="12"/>
      <c r="C54" s="17" t="s">
        <v>78</v>
      </c>
      <c r="D54" s="47"/>
      <c r="E54" s="48">
        <v>-5000</v>
      </c>
      <c r="F54" s="58"/>
      <c r="G54" s="48"/>
      <c r="H54" s="84" t="s">
        <v>12</v>
      </c>
      <c r="I54" s="7"/>
    </row>
    <row r="55" spans="1:9" ht="14.25">
      <c r="A55" s="94">
        <v>40248</v>
      </c>
      <c r="B55" s="13" t="s">
        <v>51</v>
      </c>
      <c r="C55" s="15"/>
      <c r="D55" s="45">
        <v>995</v>
      </c>
      <c r="E55" s="48"/>
      <c r="F55" s="58"/>
      <c r="G55" s="48"/>
      <c r="H55" s="84"/>
      <c r="I55" s="7"/>
    </row>
    <row r="56" spans="1:9" ht="14.25">
      <c r="A56" s="94">
        <v>40249</v>
      </c>
      <c r="B56" s="13" t="s">
        <v>73</v>
      </c>
      <c r="C56" s="15"/>
      <c r="D56" s="45"/>
      <c r="E56" s="46"/>
      <c r="F56" s="57">
        <v>3770</v>
      </c>
      <c r="G56" s="46"/>
      <c r="H56" s="105" t="s">
        <v>72</v>
      </c>
      <c r="I56" s="19"/>
    </row>
    <row r="57" spans="1:9" ht="14.25">
      <c r="A57" s="95">
        <v>40249</v>
      </c>
      <c r="B57" s="12" t="s">
        <v>74</v>
      </c>
      <c r="C57" s="17" t="s">
        <v>75</v>
      </c>
      <c r="D57" s="47"/>
      <c r="E57" s="48"/>
      <c r="F57" s="58"/>
      <c r="G57" s="48">
        <v>-1140</v>
      </c>
      <c r="H57" s="84" t="s">
        <v>12</v>
      </c>
      <c r="I57" s="18"/>
    </row>
    <row r="58" spans="1:9" ht="14.25">
      <c r="A58" s="95">
        <v>40249</v>
      </c>
      <c r="B58" s="12" t="s">
        <v>74</v>
      </c>
      <c r="C58" s="17" t="s">
        <v>76</v>
      </c>
      <c r="D58" s="47"/>
      <c r="E58" s="48"/>
      <c r="F58" s="58"/>
      <c r="G58" s="48">
        <v>-1500</v>
      </c>
      <c r="H58" s="84" t="s">
        <v>12</v>
      </c>
      <c r="I58" s="18"/>
    </row>
    <row r="59" spans="1:9" ht="14.25">
      <c r="A59" s="94">
        <v>40250</v>
      </c>
      <c r="B59" s="13" t="s">
        <v>51</v>
      </c>
      <c r="C59" s="15"/>
      <c r="D59" s="45">
        <v>522</v>
      </c>
      <c r="E59" s="48"/>
      <c r="F59" s="58"/>
      <c r="G59" s="48"/>
      <c r="H59" s="84"/>
      <c r="I59" s="18"/>
    </row>
    <row r="60" spans="1:9" ht="14.25">
      <c r="A60" s="94">
        <v>40250</v>
      </c>
      <c r="B60" s="13" t="s">
        <v>80</v>
      </c>
      <c r="C60" s="15" t="s">
        <v>81</v>
      </c>
      <c r="D60" s="45"/>
      <c r="E60" s="46"/>
      <c r="F60" s="57">
        <v>500</v>
      </c>
      <c r="G60" s="46"/>
      <c r="H60" s="83" t="s">
        <v>82</v>
      </c>
      <c r="I60" s="18"/>
    </row>
    <row r="61" spans="1:9" ht="14.25">
      <c r="A61" s="94">
        <v>40251</v>
      </c>
      <c r="B61" s="13" t="s">
        <v>14</v>
      </c>
      <c r="C61" s="15"/>
      <c r="D61" s="45"/>
      <c r="E61" s="46"/>
      <c r="F61" s="57">
        <v>2000</v>
      </c>
      <c r="G61" s="46"/>
      <c r="H61" s="83" t="s">
        <v>15</v>
      </c>
      <c r="I61" s="18"/>
    </row>
    <row r="62" spans="1:9" ht="14.25">
      <c r="A62" s="95">
        <v>40251</v>
      </c>
      <c r="B62" s="10" t="s">
        <v>43</v>
      </c>
      <c r="C62" s="17" t="s">
        <v>84</v>
      </c>
      <c r="D62" s="47"/>
      <c r="E62" s="48"/>
      <c r="F62" s="47"/>
      <c r="G62" s="48">
        <v>-1100</v>
      </c>
      <c r="H62" s="84" t="s">
        <v>44</v>
      </c>
      <c r="I62" s="18"/>
    </row>
    <row r="63" spans="1:10" ht="14.25">
      <c r="A63" s="95">
        <v>40251</v>
      </c>
      <c r="B63" s="12" t="s">
        <v>43</v>
      </c>
      <c r="C63" s="17" t="s">
        <v>85</v>
      </c>
      <c r="D63" s="47"/>
      <c r="E63" s="48"/>
      <c r="F63" s="58"/>
      <c r="G63" s="48">
        <v>-900</v>
      </c>
      <c r="H63" s="84" t="s">
        <v>44</v>
      </c>
      <c r="I63" s="21"/>
      <c r="J63" s="20"/>
    </row>
    <row r="64" spans="1:10" ht="14.25">
      <c r="A64" s="94">
        <v>40252</v>
      </c>
      <c r="B64" s="13" t="s">
        <v>86</v>
      </c>
      <c r="C64" s="15"/>
      <c r="D64" s="45"/>
      <c r="E64" s="46"/>
      <c r="F64" s="57">
        <v>5000</v>
      </c>
      <c r="G64" s="46"/>
      <c r="H64" s="83" t="s">
        <v>15</v>
      </c>
      <c r="I64" s="21"/>
      <c r="J64" s="20"/>
    </row>
    <row r="65" spans="1:10" ht="14.25">
      <c r="A65" s="94">
        <v>40253</v>
      </c>
      <c r="B65" s="13" t="s">
        <v>51</v>
      </c>
      <c r="C65" s="15"/>
      <c r="D65" s="45">
        <v>348</v>
      </c>
      <c r="E65" s="46"/>
      <c r="F65" s="57"/>
      <c r="G65" s="46"/>
      <c r="H65" s="83"/>
      <c r="I65" s="21"/>
      <c r="J65" s="20"/>
    </row>
    <row r="66" spans="1:10" ht="14.25">
      <c r="A66" s="94">
        <v>40254</v>
      </c>
      <c r="B66" s="13" t="s">
        <v>87</v>
      </c>
      <c r="C66" s="15"/>
      <c r="D66" s="45"/>
      <c r="E66" s="46"/>
      <c r="F66" s="57">
        <v>1455</v>
      </c>
      <c r="G66" s="48"/>
      <c r="H66" s="83" t="s">
        <v>88</v>
      </c>
      <c r="I66" s="22"/>
      <c r="J66" s="20"/>
    </row>
    <row r="67" spans="1:10" ht="14.25">
      <c r="A67" s="94">
        <v>40255</v>
      </c>
      <c r="B67" s="13" t="s">
        <v>57</v>
      </c>
      <c r="C67" s="15"/>
      <c r="D67" s="45"/>
      <c r="E67" s="46"/>
      <c r="F67" s="57">
        <v>500</v>
      </c>
      <c r="G67" s="48"/>
      <c r="H67" s="84" t="s">
        <v>15</v>
      </c>
      <c r="I67" s="19"/>
      <c r="J67" s="20"/>
    </row>
    <row r="68" spans="1:10" ht="14.25">
      <c r="A68" s="94">
        <v>40255</v>
      </c>
      <c r="B68" s="13" t="s">
        <v>89</v>
      </c>
      <c r="C68" s="15"/>
      <c r="D68" s="45"/>
      <c r="E68" s="46"/>
      <c r="F68" s="57">
        <v>1000</v>
      </c>
      <c r="G68" s="48"/>
      <c r="H68" s="84"/>
      <c r="I68" s="75"/>
      <c r="J68" s="23"/>
    </row>
    <row r="69" spans="1:10" ht="14.25">
      <c r="A69" s="94">
        <v>40255</v>
      </c>
      <c r="B69" s="13" t="s">
        <v>90</v>
      </c>
      <c r="C69" s="15"/>
      <c r="D69" s="45"/>
      <c r="E69" s="46"/>
      <c r="F69" s="57">
        <v>1000</v>
      </c>
      <c r="G69" s="46"/>
      <c r="H69" s="84"/>
      <c r="I69" s="22"/>
      <c r="J69" s="23"/>
    </row>
    <row r="70" spans="1:10" ht="14.25">
      <c r="A70" s="95">
        <v>40255</v>
      </c>
      <c r="B70" s="12" t="s">
        <v>91</v>
      </c>
      <c r="C70" s="17" t="s">
        <v>96</v>
      </c>
      <c r="D70" s="47"/>
      <c r="E70" s="48"/>
      <c r="F70" s="58"/>
      <c r="G70" s="48">
        <v>-2000</v>
      </c>
      <c r="H70" s="84" t="s">
        <v>12</v>
      </c>
      <c r="I70" s="21"/>
      <c r="J70" s="20"/>
    </row>
    <row r="71" spans="1:10" ht="14.25">
      <c r="A71" s="94">
        <v>40255</v>
      </c>
      <c r="B71" s="13" t="s">
        <v>92</v>
      </c>
      <c r="C71" s="15" t="s">
        <v>94</v>
      </c>
      <c r="D71" s="45"/>
      <c r="E71" s="46"/>
      <c r="F71" s="57">
        <v>1000</v>
      </c>
      <c r="G71" s="46"/>
      <c r="H71" s="83" t="s">
        <v>15</v>
      </c>
      <c r="I71" s="19"/>
      <c r="J71" s="20"/>
    </row>
    <row r="72" spans="1:10" ht="14.25">
      <c r="A72" s="95">
        <v>40257</v>
      </c>
      <c r="B72" s="12" t="s">
        <v>98</v>
      </c>
      <c r="C72" s="17" t="s">
        <v>97</v>
      </c>
      <c r="D72" s="47"/>
      <c r="E72" s="48"/>
      <c r="F72" s="58"/>
      <c r="G72" s="48">
        <v>-5520</v>
      </c>
      <c r="H72" s="84" t="s">
        <v>44</v>
      </c>
      <c r="I72" s="22"/>
      <c r="J72" s="20"/>
    </row>
    <row r="73" spans="1:10" ht="14.25">
      <c r="A73" s="95">
        <v>40257</v>
      </c>
      <c r="B73" s="12" t="s">
        <v>99</v>
      </c>
      <c r="C73" s="17" t="s">
        <v>97</v>
      </c>
      <c r="D73" s="45"/>
      <c r="E73" s="46"/>
      <c r="F73" s="57"/>
      <c r="G73" s="48">
        <v>-500</v>
      </c>
      <c r="H73" s="84" t="s">
        <v>44</v>
      </c>
      <c r="I73" s="22"/>
      <c r="J73" s="20"/>
    </row>
    <row r="74" spans="1:10" ht="14.25">
      <c r="A74" s="95">
        <v>40257</v>
      </c>
      <c r="B74" s="12" t="s">
        <v>91</v>
      </c>
      <c r="C74" s="17" t="s">
        <v>100</v>
      </c>
      <c r="D74" s="45"/>
      <c r="E74" s="46"/>
      <c r="F74" s="57"/>
      <c r="G74" s="48">
        <v>-450</v>
      </c>
      <c r="H74" s="84" t="s">
        <v>44</v>
      </c>
      <c r="I74" s="22"/>
      <c r="J74" s="20"/>
    </row>
    <row r="75" spans="1:10" ht="14.25">
      <c r="A75" s="94">
        <v>40257</v>
      </c>
      <c r="B75" s="13" t="s">
        <v>14</v>
      </c>
      <c r="C75" s="15"/>
      <c r="D75" s="45"/>
      <c r="E75" s="46"/>
      <c r="F75" s="57">
        <v>2000</v>
      </c>
      <c r="G75" s="46"/>
      <c r="H75" s="83" t="s">
        <v>15</v>
      </c>
      <c r="I75" s="22"/>
      <c r="J75" s="20"/>
    </row>
    <row r="76" spans="1:10" ht="14.25">
      <c r="A76" s="94">
        <v>40257</v>
      </c>
      <c r="B76" s="13" t="s">
        <v>101</v>
      </c>
      <c r="C76" s="17" t="s">
        <v>102</v>
      </c>
      <c r="D76" s="47"/>
      <c r="E76" s="48"/>
      <c r="F76" s="57">
        <v>2000</v>
      </c>
      <c r="G76" s="48">
        <v>-2000</v>
      </c>
      <c r="H76" s="84" t="s">
        <v>103</v>
      </c>
      <c r="I76" s="22"/>
      <c r="J76" s="20"/>
    </row>
    <row r="77" spans="1:10" ht="14.25">
      <c r="A77" s="94">
        <v>40257</v>
      </c>
      <c r="B77" s="24" t="s">
        <v>104</v>
      </c>
      <c r="C77" s="15"/>
      <c r="D77" s="45"/>
      <c r="E77" s="46"/>
      <c r="F77" s="57">
        <v>1000</v>
      </c>
      <c r="G77" s="46"/>
      <c r="H77" s="84"/>
      <c r="I77" s="22"/>
      <c r="J77" s="20"/>
    </row>
    <row r="78" spans="1:10" ht="14.25">
      <c r="A78" s="94">
        <v>40257</v>
      </c>
      <c r="B78" s="13" t="s">
        <v>105</v>
      </c>
      <c r="C78" s="15"/>
      <c r="D78" s="45"/>
      <c r="E78" s="46"/>
      <c r="F78" s="57">
        <v>500</v>
      </c>
      <c r="G78" s="48"/>
      <c r="H78" s="84"/>
      <c r="I78" s="22"/>
      <c r="J78" s="20"/>
    </row>
    <row r="79" spans="1:10" ht="14.25">
      <c r="A79" s="95">
        <v>40257</v>
      </c>
      <c r="B79" s="106" t="s">
        <v>91</v>
      </c>
      <c r="C79" s="17" t="s">
        <v>107</v>
      </c>
      <c r="D79" s="47"/>
      <c r="E79" s="48"/>
      <c r="F79" s="58"/>
      <c r="G79" s="48">
        <v>-500</v>
      </c>
      <c r="H79" s="84" t="s">
        <v>12</v>
      </c>
      <c r="I79" s="19"/>
      <c r="J79" s="20"/>
    </row>
    <row r="80" spans="1:10" ht="14.25">
      <c r="A80" s="95">
        <v>40261</v>
      </c>
      <c r="B80" s="12" t="s">
        <v>106</v>
      </c>
      <c r="C80" s="15"/>
      <c r="D80" s="45"/>
      <c r="E80" s="46"/>
      <c r="F80" s="57"/>
      <c r="G80" s="48">
        <v>-1130</v>
      </c>
      <c r="H80" s="84" t="s">
        <v>55</v>
      </c>
      <c r="I80" s="22"/>
      <c r="J80" s="20"/>
    </row>
    <row r="81" spans="1:10" ht="14.25">
      <c r="A81" s="95">
        <v>40262</v>
      </c>
      <c r="B81" s="12" t="s">
        <v>91</v>
      </c>
      <c r="C81" s="17" t="s">
        <v>109</v>
      </c>
      <c r="D81" s="47"/>
      <c r="E81" s="48"/>
      <c r="F81" s="58"/>
      <c r="G81" s="48">
        <v>-2400</v>
      </c>
      <c r="H81" s="84" t="s">
        <v>44</v>
      </c>
      <c r="I81" s="76"/>
      <c r="J81" s="20"/>
    </row>
    <row r="82" spans="1:10" ht="14.25">
      <c r="A82" s="95">
        <v>40262</v>
      </c>
      <c r="B82" s="12" t="s">
        <v>110</v>
      </c>
      <c r="C82" s="17" t="s">
        <v>111</v>
      </c>
      <c r="D82" s="47"/>
      <c r="E82" s="48"/>
      <c r="F82" s="58"/>
      <c r="G82" s="48">
        <v>-540</v>
      </c>
      <c r="H82" s="84" t="s">
        <v>44</v>
      </c>
      <c r="I82" s="19"/>
      <c r="J82" s="20"/>
    </row>
    <row r="83" spans="1:10" ht="14.25">
      <c r="A83" s="95">
        <v>40262</v>
      </c>
      <c r="B83" s="12" t="s">
        <v>112</v>
      </c>
      <c r="C83" s="17" t="s">
        <v>97</v>
      </c>
      <c r="D83" s="47"/>
      <c r="E83" s="48"/>
      <c r="F83" s="58"/>
      <c r="G83" s="48">
        <v>-850</v>
      </c>
      <c r="H83" s="84" t="s">
        <v>44</v>
      </c>
      <c r="I83" s="19"/>
      <c r="J83" s="20"/>
    </row>
    <row r="84" spans="1:10" ht="14.25">
      <c r="A84" s="95">
        <v>40264</v>
      </c>
      <c r="B84" s="12" t="s">
        <v>113</v>
      </c>
      <c r="C84" s="17" t="s">
        <v>114</v>
      </c>
      <c r="D84" s="47"/>
      <c r="E84" s="48"/>
      <c r="F84" s="58"/>
      <c r="G84" s="48">
        <v>-700</v>
      </c>
      <c r="H84" s="84" t="s">
        <v>115</v>
      </c>
      <c r="I84" s="19"/>
      <c r="J84" s="20"/>
    </row>
    <row r="85" spans="1:10" ht="14.25">
      <c r="A85" s="95">
        <v>40266</v>
      </c>
      <c r="B85" s="12" t="s">
        <v>38</v>
      </c>
      <c r="C85" s="17" t="s">
        <v>118</v>
      </c>
      <c r="D85" s="47"/>
      <c r="E85" s="48"/>
      <c r="F85" s="57">
        <v>1950</v>
      </c>
      <c r="G85" s="48">
        <v>-1950</v>
      </c>
      <c r="H85" s="84"/>
      <c r="I85" s="19"/>
      <c r="J85" s="20"/>
    </row>
    <row r="86" spans="1:10" ht="14.25">
      <c r="A86" s="95">
        <v>40267</v>
      </c>
      <c r="B86" s="12" t="s">
        <v>119</v>
      </c>
      <c r="C86" s="17" t="s">
        <v>120</v>
      </c>
      <c r="D86" s="47"/>
      <c r="E86" s="48"/>
      <c r="F86" s="57">
        <v>1000</v>
      </c>
      <c r="G86" s="48">
        <v>-1000</v>
      </c>
      <c r="H86" s="84" t="s">
        <v>3</v>
      </c>
      <c r="I86" s="19"/>
      <c r="J86" s="20"/>
    </row>
    <row r="87" spans="1:10" ht="14.25">
      <c r="A87" s="95">
        <v>40267</v>
      </c>
      <c r="B87" s="12" t="s">
        <v>121</v>
      </c>
      <c r="C87" s="17" t="s">
        <v>122</v>
      </c>
      <c r="D87" s="47"/>
      <c r="E87" s="48">
        <v>-1980</v>
      </c>
      <c r="F87" s="57"/>
      <c r="G87" s="46"/>
      <c r="H87" s="83"/>
      <c r="I87" s="19"/>
      <c r="J87" s="20"/>
    </row>
    <row r="88" spans="1:10" ht="14.25">
      <c r="A88" s="95">
        <v>40267</v>
      </c>
      <c r="B88" s="12" t="s">
        <v>125</v>
      </c>
      <c r="C88" s="17" t="s">
        <v>126</v>
      </c>
      <c r="D88" s="47"/>
      <c r="E88" s="48"/>
      <c r="F88" s="57"/>
      <c r="G88" s="48">
        <v>-2000</v>
      </c>
      <c r="H88" s="84" t="s">
        <v>115</v>
      </c>
      <c r="I88" s="19"/>
      <c r="J88" s="20"/>
    </row>
    <row r="89" spans="1:10" ht="14.25">
      <c r="A89" s="94">
        <v>40268</v>
      </c>
      <c r="B89" s="13" t="s">
        <v>124</v>
      </c>
      <c r="C89" s="15" t="s">
        <v>123</v>
      </c>
      <c r="D89" s="45"/>
      <c r="E89" s="46"/>
      <c r="F89" s="57">
        <v>2000</v>
      </c>
      <c r="G89" s="48">
        <v>-2000</v>
      </c>
      <c r="H89" s="83"/>
      <c r="I89" s="19"/>
      <c r="J89" s="20"/>
    </row>
    <row r="90" spans="1:10" ht="12.75">
      <c r="A90" s="96"/>
      <c r="B90" s="6"/>
      <c r="C90" s="25"/>
      <c r="D90" s="43"/>
      <c r="E90" s="51"/>
      <c r="F90" s="59"/>
      <c r="G90" s="51"/>
      <c r="H90" s="83"/>
      <c r="I90" s="22"/>
      <c r="J90" s="20"/>
    </row>
    <row r="91" spans="1:10" ht="12.75">
      <c r="A91" s="96"/>
      <c r="B91" s="6"/>
      <c r="C91" s="25"/>
      <c r="D91" s="43"/>
      <c r="E91" s="51"/>
      <c r="F91" s="59"/>
      <c r="G91" s="51"/>
      <c r="H91" s="83"/>
      <c r="I91" s="22"/>
      <c r="J91" s="20"/>
    </row>
    <row r="92" spans="1:9" ht="15">
      <c r="A92" s="96"/>
      <c r="B92" s="26" t="s">
        <v>10</v>
      </c>
      <c r="C92" s="39"/>
      <c r="D92" s="100">
        <f>SUM(D34:D90)+D7</f>
        <v>15716</v>
      </c>
      <c r="E92" s="101">
        <f>SUM(E34:E90)+E7</f>
        <v>-12380</v>
      </c>
      <c r="F92" s="102">
        <f>SUM(F34:F90)+F7-F35</f>
        <v>67551.5</v>
      </c>
      <c r="G92" s="103">
        <f>SUM(G34:G90)+G7</f>
        <v>-66063</v>
      </c>
      <c r="H92" s="86"/>
      <c r="I92" s="7"/>
    </row>
    <row r="93" spans="1:9" ht="12.75">
      <c r="A93" s="96"/>
      <c r="B93" s="6"/>
      <c r="C93" s="25"/>
      <c r="D93" s="43"/>
      <c r="E93" s="51"/>
      <c r="F93" s="59"/>
      <c r="G93" s="51"/>
      <c r="H93" s="83"/>
      <c r="I93" s="7"/>
    </row>
    <row r="94" spans="1:9" ht="12.75">
      <c r="A94" s="96"/>
      <c r="B94" s="6"/>
      <c r="C94" s="25"/>
      <c r="D94" s="100">
        <f>D92+E92</f>
        <v>3336</v>
      </c>
      <c r="E94" s="51"/>
      <c r="F94" s="104">
        <f>F92+G92</f>
        <v>1488.5</v>
      </c>
      <c r="G94" s="51"/>
      <c r="H94" s="86"/>
      <c r="I94" s="7"/>
    </row>
    <row r="95" spans="1:9" ht="12.75">
      <c r="A95" s="96"/>
      <c r="B95" s="6"/>
      <c r="C95" s="25"/>
      <c r="D95" s="43"/>
      <c r="E95" s="51"/>
      <c r="F95" s="59"/>
      <c r="G95" s="51"/>
      <c r="H95" s="83">
        <v>33.5</v>
      </c>
      <c r="I95" s="7" t="s">
        <v>71</v>
      </c>
    </row>
    <row r="96" spans="1:9" ht="15.75">
      <c r="A96" s="96"/>
      <c r="B96" s="5" t="s">
        <v>19</v>
      </c>
      <c r="C96" s="25"/>
      <c r="D96" s="43"/>
      <c r="E96" s="51"/>
      <c r="F96" s="59"/>
      <c r="G96" s="51"/>
      <c r="H96" s="83"/>
      <c r="I96" s="7"/>
    </row>
    <row r="97" spans="1:10" ht="18.75" thickBot="1">
      <c r="A97" s="97"/>
      <c r="B97" s="66" t="s">
        <v>128</v>
      </c>
      <c r="C97" s="79">
        <f>D92+E92+F92+G92</f>
        <v>4824.5</v>
      </c>
      <c r="D97" s="52"/>
      <c r="E97" s="53"/>
      <c r="F97" s="60"/>
      <c r="G97" s="53"/>
      <c r="H97" s="87">
        <v>1455</v>
      </c>
      <c r="I97" s="18" t="s">
        <v>93</v>
      </c>
      <c r="J97" s="4"/>
    </row>
    <row r="98" spans="1:7" ht="12.75">
      <c r="A98" s="98"/>
      <c r="E98" s="4"/>
      <c r="G98" s="4"/>
    </row>
    <row r="99" ht="12.75">
      <c r="A99" s="98"/>
    </row>
    <row r="100" ht="12.75">
      <c r="A100" s="98"/>
    </row>
    <row r="101" spans="1:6" ht="15">
      <c r="A101" s="98"/>
      <c r="B101" s="27" t="s">
        <v>20</v>
      </c>
      <c r="C101" s="28"/>
      <c r="D101" s="28"/>
      <c r="E101" s="29"/>
      <c r="F101" s="29"/>
    </row>
    <row r="102" spans="1:6" ht="15">
      <c r="A102" s="99"/>
      <c r="B102" s="29"/>
      <c r="C102" s="28"/>
      <c r="D102" s="28"/>
      <c r="E102" s="29"/>
      <c r="F102" s="29"/>
    </row>
    <row r="103" spans="1:6" ht="15">
      <c r="A103" s="99"/>
      <c r="B103" s="29"/>
      <c r="C103" s="28"/>
      <c r="D103" s="28"/>
      <c r="E103" s="29"/>
      <c r="F103" s="29"/>
    </row>
    <row r="104" spans="1:6" ht="15">
      <c r="A104" s="99"/>
      <c r="B104" s="29"/>
      <c r="C104" s="28"/>
      <c r="D104" s="28"/>
      <c r="E104" s="29"/>
      <c r="F104" s="29"/>
    </row>
    <row r="105" spans="1:7" ht="15">
      <c r="A105" s="99"/>
      <c r="B105" s="29"/>
      <c r="C105" s="28"/>
      <c r="D105" s="28"/>
      <c r="E105" s="29"/>
      <c r="F105" s="29"/>
      <c r="G105" s="30"/>
    </row>
    <row r="106" spans="1:7" ht="15">
      <c r="A106" s="99"/>
      <c r="B106" s="29" t="s">
        <v>21</v>
      </c>
      <c r="C106" s="28"/>
      <c r="D106" s="28"/>
      <c r="E106" s="29">
        <v>1200</v>
      </c>
      <c r="F106" s="29"/>
      <c r="G106" s="30"/>
    </row>
    <row r="107" spans="2:6" ht="15">
      <c r="B107" s="31"/>
      <c r="C107" s="28"/>
      <c r="D107" s="28"/>
      <c r="E107" s="29"/>
      <c r="F107" s="29"/>
    </row>
    <row r="108" spans="2:6" ht="15">
      <c r="B108" s="31"/>
      <c r="C108" s="28"/>
      <c r="D108" s="28"/>
      <c r="E108" s="29"/>
      <c r="F108" s="29"/>
    </row>
    <row r="109" spans="2:6" ht="15">
      <c r="B109" s="31"/>
      <c r="C109" s="28"/>
      <c r="D109" s="28"/>
      <c r="E109" s="29"/>
      <c r="F109" s="29"/>
    </row>
    <row r="110" spans="2:6" ht="15">
      <c r="B110" s="32"/>
      <c r="C110" s="28"/>
      <c r="D110" s="28"/>
      <c r="E110" s="29"/>
      <c r="F110" s="29"/>
    </row>
    <row r="111" spans="2:7" ht="18.75">
      <c r="B111" s="33"/>
      <c r="C111" s="34" t="s">
        <v>22</v>
      </c>
      <c r="D111" s="34"/>
      <c r="E111" s="35">
        <f>SUM(E105:E109)</f>
        <v>1200</v>
      </c>
      <c r="F111" s="35"/>
      <c r="G111" t="s">
        <v>23</v>
      </c>
    </row>
    <row r="114" spans="2:8" ht="19.5">
      <c r="B114" s="36" t="s">
        <v>24</v>
      </c>
      <c r="C114" s="36"/>
      <c r="D114" s="36"/>
      <c r="F114" s="88">
        <f>C97-E111</f>
        <v>3624.5</v>
      </c>
      <c r="G114" s="37"/>
      <c r="H114" s="37"/>
    </row>
  </sheetData>
  <hyperlinks>
    <hyperlink ref="B38" r:id="rId1" display="Kira@"/>
    <hyperlink ref="B77" r:id="rId2" display="Kir@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B10" sqref="B10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12.125" style="0" customWidth="1"/>
    <col min="4" max="4" width="13.00390625" style="0" customWidth="1"/>
    <col min="5" max="5" width="11.625" style="0" customWidth="1"/>
  </cols>
  <sheetData>
    <row r="3" spans="1:5" ht="12.75">
      <c r="A3" t="s">
        <v>39</v>
      </c>
      <c r="B3" t="s">
        <v>40</v>
      </c>
      <c r="C3" t="s">
        <v>5</v>
      </c>
      <c r="D3" t="s">
        <v>41</v>
      </c>
      <c r="E3" t="s">
        <v>38</v>
      </c>
    </row>
    <row r="5" spans="1:5" ht="12.75">
      <c r="A5">
        <v>2000</v>
      </c>
      <c r="B5">
        <v>2183.15</v>
      </c>
      <c r="C5">
        <v>2340</v>
      </c>
      <c r="D5">
        <v>1455</v>
      </c>
      <c r="E5">
        <v>40</v>
      </c>
    </row>
    <row r="6" spans="1:5" ht="12.75">
      <c r="A6">
        <v>-2000</v>
      </c>
      <c r="B6">
        <v>16.85</v>
      </c>
      <c r="C6">
        <v>-1600</v>
      </c>
      <c r="E6">
        <v>1000</v>
      </c>
    </row>
    <row r="7" spans="1:5" ht="12.75">
      <c r="A7">
        <v>3770</v>
      </c>
      <c r="B7">
        <v>500</v>
      </c>
      <c r="C7">
        <v>-1000</v>
      </c>
      <c r="E7">
        <v>-1000</v>
      </c>
    </row>
    <row r="8" spans="1:5" ht="12.75">
      <c r="A8">
        <v>-1140</v>
      </c>
      <c r="B8">
        <v>-700</v>
      </c>
      <c r="C8">
        <v>260</v>
      </c>
      <c r="E8">
        <v>-40</v>
      </c>
    </row>
    <row r="9" spans="1:5" ht="12.75">
      <c r="A9">
        <v>-1500</v>
      </c>
      <c r="B9">
        <v>-2000</v>
      </c>
      <c r="E9">
        <v>503.5</v>
      </c>
    </row>
    <row r="10" spans="1:5" ht="12.75">
      <c r="A10">
        <v>-1130</v>
      </c>
      <c r="E10">
        <v>-500</v>
      </c>
    </row>
    <row r="11" ht="12.75">
      <c r="E11">
        <v>2000</v>
      </c>
    </row>
    <row r="12" ht="12.75">
      <c r="E12">
        <v>-1100</v>
      </c>
    </row>
    <row r="13" ht="12.75">
      <c r="E13">
        <v>-900</v>
      </c>
    </row>
    <row r="14" ht="12.75">
      <c r="E14">
        <v>5000</v>
      </c>
    </row>
    <row r="15" ht="12.75">
      <c r="E15">
        <v>500</v>
      </c>
    </row>
    <row r="16" ht="12.75">
      <c r="E16">
        <v>1000</v>
      </c>
    </row>
    <row r="17" ht="12.75">
      <c r="E17">
        <v>-5020</v>
      </c>
    </row>
    <row r="18" ht="12.75">
      <c r="E18">
        <v>-500</v>
      </c>
    </row>
    <row r="19" ht="12.75">
      <c r="E19">
        <v>-500</v>
      </c>
    </row>
    <row r="20" ht="12.75">
      <c r="E20">
        <v>-450</v>
      </c>
    </row>
    <row r="21" ht="12.75">
      <c r="E21">
        <v>2000</v>
      </c>
    </row>
    <row r="22" ht="12.75">
      <c r="E22">
        <v>-2000</v>
      </c>
    </row>
    <row r="31" spans="1:7" ht="12.75">
      <c r="A31">
        <f>SUM(A5:A29)</f>
        <v>0</v>
      </c>
      <c r="B31">
        <f>SUM(B5:B29)</f>
        <v>0</v>
      </c>
      <c r="C31">
        <f>SUM(C5:C29)</f>
        <v>0</v>
      </c>
      <c r="D31">
        <f>SUM(D5:D29)</f>
        <v>1455</v>
      </c>
      <c r="E31">
        <f>SUM(E5:E29)</f>
        <v>33.5</v>
      </c>
      <c r="G31">
        <f>A31+B31+C31+D31+E31</f>
        <v>1488.5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Волкова</cp:lastModifiedBy>
  <cp:lastPrinted>2010-03-05T21:14:27Z</cp:lastPrinted>
  <dcterms:created xsi:type="dcterms:W3CDTF">2010-03-05T20:41:46Z</dcterms:created>
  <dcterms:modified xsi:type="dcterms:W3CDTF">2010-04-02T20:48:15Z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