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970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<sst xmlns="http://schemas.openxmlformats.org/spreadsheetml/2006/main" count="164" uniqueCount="109">
  <si>
    <t>Дата</t>
  </si>
  <si>
    <t>Собака</t>
  </si>
  <si>
    <t>наличные</t>
  </si>
  <si>
    <t>КОКоманда</t>
  </si>
  <si>
    <t>Итого:</t>
  </si>
  <si>
    <t>ОБЩИЙ ИТОГ ПО ПРИХОДУ</t>
  </si>
  <si>
    <t xml:space="preserve">Итого = </t>
  </si>
  <si>
    <t>тел Адиб</t>
  </si>
  <si>
    <t>ЯК,</t>
  </si>
  <si>
    <t>Налич</t>
  </si>
  <si>
    <t>ные</t>
  </si>
  <si>
    <r>
      <t xml:space="preserve">ПРИХОД / </t>
    </r>
    <r>
      <rPr>
        <b/>
        <sz val="14"/>
        <color indexed="10"/>
        <rFont val="Arial Cyr"/>
        <family val="0"/>
      </rPr>
      <t>РАСХОД</t>
    </r>
  </si>
  <si>
    <t>передачи</t>
  </si>
  <si>
    <t xml:space="preserve">Способ </t>
  </si>
  <si>
    <t>Olg808</t>
  </si>
  <si>
    <t>Вориша</t>
  </si>
  <si>
    <t>Баста</t>
  </si>
  <si>
    <t>Маша Шита</t>
  </si>
  <si>
    <t>Бутово:</t>
  </si>
  <si>
    <t>Ларссон:</t>
  </si>
  <si>
    <t>Ларссон</t>
  </si>
  <si>
    <t>нал у Басты</t>
  </si>
  <si>
    <t>БАЛАНС НА 01/06/10</t>
  </si>
  <si>
    <t>Остаток на 01/06</t>
  </si>
  <si>
    <t>Карта Сбербанка</t>
  </si>
  <si>
    <t>Передержка Ларссон</t>
  </si>
  <si>
    <t>сберкарта</t>
  </si>
  <si>
    <t>Милена</t>
  </si>
  <si>
    <t>RoniCoaly</t>
  </si>
  <si>
    <t>у Басты, Ларссон</t>
  </si>
  <si>
    <t>Вера Орли</t>
  </si>
  <si>
    <t>Передержка Бутово</t>
  </si>
  <si>
    <t>долг за Винта</t>
  </si>
  <si>
    <t>наличными</t>
  </si>
  <si>
    <t>из нала Басты</t>
  </si>
  <si>
    <t>Арчи по 25/05, Сонет по 24/05 вкл</t>
  </si>
  <si>
    <t>Гога по 15/05 вкл, Нора по 31/05 вкл</t>
  </si>
  <si>
    <t>неизвестно</t>
  </si>
  <si>
    <t>на сберкарту</t>
  </si>
  <si>
    <t>Итог:</t>
  </si>
  <si>
    <t>Общая сумма для Сони</t>
  </si>
  <si>
    <t>см. таблицу Сони</t>
  </si>
  <si>
    <t xml:space="preserve">Казбек по 15/05 вкл </t>
  </si>
  <si>
    <t>Соня по 10/05 вкл</t>
  </si>
  <si>
    <t>Клиника</t>
  </si>
  <si>
    <t>операция Сони</t>
  </si>
  <si>
    <t>Расходы, ожидаемые в июне (справочно, при сохранении текущего собакосостава)</t>
  </si>
  <si>
    <t>Пушкино:</t>
  </si>
  <si>
    <t>МаРиКа:</t>
  </si>
  <si>
    <t>Речной,Савела:</t>
  </si>
  <si>
    <t xml:space="preserve">Баланс внутренний, предполагаемый на 30/06 =  </t>
  </si>
  <si>
    <t xml:space="preserve">Казбек по 20/05, Соня по 23/05, </t>
  </si>
  <si>
    <t>Гоша по 31/05, Зара по 31/05</t>
  </si>
  <si>
    <t>на сберкатру</t>
  </si>
  <si>
    <t>Алый по 10/06 вкл</t>
  </si>
  <si>
    <t>Передержка Пушкино</t>
  </si>
  <si>
    <t>Сарма, Альма, Барби по 05/06 вкл</t>
  </si>
  <si>
    <t>Sbspb</t>
  </si>
  <si>
    <t>Inna</t>
  </si>
  <si>
    <t>Лекарства</t>
  </si>
  <si>
    <t>Соня</t>
  </si>
  <si>
    <t>Воину</t>
  </si>
  <si>
    <t>из нала у Басты</t>
  </si>
  <si>
    <t>Даша</t>
  </si>
  <si>
    <t>Сапфир</t>
  </si>
  <si>
    <t>нал у Вориши</t>
  </si>
  <si>
    <t>Кеша</t>
  </si>
  <si>
    <t>Наташа Аджар</t>
  </si>
  <si>
    <t>Речной</t>
  </si>
  <si>
    <t>Тайфун по 15/06 вкл</t>
  </si>
  <si>
    <t>Антон</t>
  </si>
  <si>
    <t>Монсеньор</t>
  </si>
  <si>
    <t>реклама</t>
  </si>
  <si>
    <t>Сонет, Арчи, Барсук</t>
  </si>
  <si>
    <t>Пушкино - Альма, Сармат, Барби по 08/06 вкл</t>
  </si>
  <si>
    <t>из нала у Вориши</t>
  </si>
  <si>
    <t>для Сони</t>
  </si>
  <si>
    <t>Воин по 29/05 вкл</t>
  </si>
  <si>
    <t>комиссия за перевод</t>
  </si>
  <si>
    <t>у Вориши</t>
  </si>
  <si>
    <t>Передерка Бутово</t>
  </si>
  <si>
    <t>долги по Сонету и Алому</t>
  </si>
  <si>
    <t>от Вориши</t>
  </si>
  <si>
    <t>Арчи, Вои, Барсук по 31/05 вкл</t>
  </si>
  <si>
    <t>Казбек по 31/05 вкл</t>
  </si>
  <si>
    <t>МаРиКа</t>
  </si>
  <si>
    <t>Малыш и Тесса по 03/06 вкл</t>
  </si>
  <si>
    <t>Соня по 07/06 вкл</t>
  </si>
  <si>
    <t xml:space="preserve">Арчи, Воин, Барсук,  </t>
  </si>
  <si>
    <t>Тайфун, Тигр</t>
  </si>
  <si>
    <t>МаРиКа: Тесса по 23/06</t>
  </si>
  <si>
    <t>Ларссон: Зара по 10/06 вкл</t>
  </si>
  <si>
    <t>Нора, Гога, Соня, Казбек, Зара, Барби</t>
  </si>
  <si>
    <t>Хозяин Сармата</t>
  </si>
  <si>
    <t>Пушкино: Сармат по 13/06 вкл</t>
  </si>
  <si>
    <t>Торон</t>
  </si>
  <si>
    <t>Ольга</t>
  </si>
  <si>
    <t>Арчи, Воин, Барсук по 08/06 вкл.</t>
  </si>
  <si>
    <t>Арчи, Воин, Барсук по 08/06 вкл</t>
  </si>
  <si>
    <t xml:space="preserve">на Барсука </t>
  </si>
  <si>
    <t>Багирка</t>
  </si>
  <si>
    <t>Барсук</t>
  </si>
  <si>
    <t>Альма по 21/06 вкл, долг за Сармата</t>
  </si>
  <si>
    <t>Альма, Сармат</t>
  </si>
  <si>
    <t>взнос за июль на Альку, Сармата</t>
  </si>
  <si>
    <t>МаРиКа: долг за Тесс, Малыш по 11/06</t>
  </si>
  <si>
    <t>НА 30/06</t>
  </si>
  <si>
    <t>Альма</t>
  </si>
  <si>
    <t xml:space="preserve"> Малыш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</si>
</sst>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809]dd\ mmmm\ yyyy"/>
    <numFmt numFmtId="173" formatCode="[$-419]d\ 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Black"/>
      <family val="2"/>
    </font>
    <font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i/>
      <sz val="11"/>
      <name val="Arial Black"/>
      <family val="2"/>
    </font>
    <font>
      <i/>
      <sz val="11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Arial Black"/>
      <family val="2"/>
    </font>
    <font>
      <sz val="10"/>
      <name val="Arial"/>
      <family val="2"/>
    </font>
    <font>
      <i/>
      <sz val="9"/>
      <name val="Arial Black"/>
      <family val="2"/>
    </font>
    <font>
      <sz val="9"/>
      <name val="Arial Black"/>
      <family val="2"/>
    </font>
    <font>
      <b/>
      <sz val="9"/>
      <name val="Arial Black"/>
      <family val="2"/>
    </font>
    <font>
      <sz val="11"/>
      <color indexed="10"/>
      <name val="Arial Black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i/>
      <sz val="11"/>
      <color indexed="10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Bodoni MT Black"/>
      <family val="1"/>
    </font>
    <font>
      <b/>
      <i/>
      <sz val="10"/>
      <color indexed="10"/>
      <name val="Bodoni MT Black"/>
      <family val="1"/>
    </font>
    <font>
      <i/>
      <sz val="10"/>
      <name val="Bodoni MT Black"/>
      <family val="1"/>
    </font>
    <font>
      <i/>
      <sz val="10"/>
      <color indexed="10"/>
      <name val="Bodoni MT Black"/>
      <family val="1"/>
    </font>
    <font>
      <sz val="14"/>
      <color indexed="10"/>
      <name val="Arial Cyr"/>
      <family val="0"/>
    </font>
    <font>
      <sz val="11"/>
      <name val="Arial"/>
      <family val="2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2" fontId="5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2" xfId="0" applyNumberFormat="1" applyBorder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/>
    </xf>
    <xf numFmtId="2" fontId="9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2" fontId="20" fillId="0" borderId="6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 horizontal="left"/>
    </xf>
    <xf numFmtId="2" fontId="1" fillId="0" borderId="16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17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2" fontId="24" fillId="0" borderId="9" xfId="0" applyNumberFormat="1" applyFont="1" applyBorder="1" applyAlignment="1">
      <alignment/>
    </xf>
    <xf numFmtId="173" fontId="5" fillId="0" borderId="5" xfId="0" applyNumberFormat="1" applyFont="1" applyBorder="1" applyAlignment="1">
      <alignment horizontal="left"/>
    </xf>
    <xf numFmtId="173" fontId="6" fillId="0" borderId="5" xfId="0" applyNumberFormat="1" applyFont="1" applyBorder="1" applyAlignment="1">
      <alignment horizontal="left"/>
    </xf>
    <xf numFmtId="173" fontId="0" fillId="0" borderId="5" xfId="0" applyNumberFormat="1" applyBorder="1" applyAlignment="1">
      <alignment horizontal="left"/>
    </xf>
    <xf numFmtId="173" fontId="0" fillId="0" borderId="7" xfId="0" applyNumberForma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2" fontId="25" fillId="0" borderId="5" xfId="0" applyNumberFormat="1" applyFont="1" applyBorder="1" applyAlignment="1">
      <alignment/>
    </xf>
    <xf numFmtId="2" fontId="26" fillId="0" borderId="6" xfId="0" applyNumberFormat="1" applyFont="1" applyBorder="1" applyAlignment="1">
      <alignment/>
    </xf>
    <xf numFmtId="2" fontId="27" fillId="0" borderId="9" xfId="0" applyNumberFormat="1" applyFont="1" applyBorder="1" applyAlignment="1">
      <alignment/>
    </xf>
    <xf numFmtId="2" fontId="28" fillId="0" borderId="6" xfId="0" applyNumberFormat="1" applyFont="1" applyBorder="1" applyAlignment="1">
      <alignment/>
    </xf>
    <xf numFmtId="2" fontId="25" fillId="0" borderId="9" xfId="0" applyNumberFormat="1" applyFont="1" applyBorder="1" applyAlignment="1">
      <alignment/>
    </xf>
    <xf numFmtId="0" fontId="5" fillId="0" borderId="1" xfId="15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16" fontId="5" fillId="0" borderId="1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6" fillId="0" borderId="1" xfId="15" applyFont="1" applyBorder="1" applyAlignment="1">
      <alignment/>
    </xf>
    <xf numFmtId="0" fontId="5" fillId="0" borderId="1" xfId="15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2" fontId="5" fillId="0" borderId="30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5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1" fillId="0" borderId="0" xfId="0" applyFont="1" applyAlignment="1">
      <alignment/>
    </xf>
    <xf numFmtId="2" fontId="0" fillId="0" borderId="25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26" xfId="0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3" xfId="0" applyBorder="1" applyAlignment="1">
      <alignment horizontal="right"/>
    </xf>
    <xf numFmtId="2" fontId="0" fillId="0" borderId="21" xfId="0" applyNumberForma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1"/>
  <sheetViews>
    <sheetView tabSelected="1" workbookViewId="0" topLeftCell="A1">
      <selection activeCell="K57" sqref="K57"/>
    </sheetView>
  </sheetViews>
  <sheetFormatPr defaultColWidth="9.00390625" defaultRowHeight="12.75"/>
  <cols>
    <col min="1" max="1" width="7.75390625" style="0" customWidth="1"/>
    <col min="2" max="2" width="22.625" style="0" customWidth="1"/>
    <col min="3" max="3" width="35.875" style="0" customWidth="1"/>
    <col min="4" max="4" width="12.125" style="0" customWidth="1"/>
    <col min="5" max="7" width="11.875" style="0" customWidth="1"/>
    <col min="8" max="8" width="13.125" style="0" customWidth="1"/>
    <col min="9" max="9" width="14.25390625" style="0" customWidth="1"/>
    <col min="10" max="10" width="16.375" style="0" customWidth="1"/>
  </cols>
  <sheetData>
    <row r="3" spans="1:7" ht="18">
      <c r="A3" s="1" t="s">
        <v>22</v>
      </c>
      <c r="C3" s="2">
        <v>12968.88</v>
      </c>
      <c r="D3" s="2"/>
      <c r="E3" s="1" t="s">
        <v>11</v>
      </c>
      <c r="F3" s="1"/>
      <c r="G3" s="1"/>
    </row>
    <row r="4" spans="2:4" ht="16.5" thickBot="1">
      <c r="B4" s="3"/>
      <c r="C4" s="4"/>
      <c r="D4" s="4"/>
    </row>
    <row r="5" spans="1:10" ht="15.75">
      <c r="A5" s="57" t="s">
        <v>0</v>
      </c>
      <c r="B5" s="58"/>
      <c r="C5" s="59" t="s">
        <v>1</v>
      </c>
      <c r="D5" s="36" t="s">
        <v>8</v>
      </c>
      <c r="E5" s="37" t="s">
        <v>7</v>
      </c>
      <c r="F5" s="105" t="s">
        <v>24</v>
      </c>
      <c r="G5" s="105"/>
      <c r="H5" s="49" t="s">
        <v>9</v>
      </c>
      <c r="I5" s="37" t="s">
        <v>10</v>
      </c>
      <c r="J5" s="71" t="s">
        <v>13</v>
      </c>
    </row>
    <row r="6" spans="1:10" ht="16.5" thickBot="1">
      <c r="A6" s="60"/>
      <c r="B6" s="61"/>
      <c r="C6" s="62"/>
      <c r="D6" s="63"/>
      <c r="E6" s="64"/>
      <c r="F6" s="106"/>
      <c r="G6" s="106"/>
      <c r="H6" s="65"/>
      <c r="I6" s="66"/>
      <c r="J6" s="72" t="s">
        <v>12</v>
      </c>
    </row>
    <row r="7" spans="1:11" ht="15">
      <c r="A7" s="68"/>
      <c r="B7" s="56"/>
      <c r="C7" s="128" t="s">
        <v>23</v>
      </c>
      <c r="D7" s="126">
        <v>5585</v>
      </c>
      <c r="F7" s="126">
        <v>6001</v>
      </c>
      <c r="H7" s="126">
        <v>1382.88</v>
      </c>
      <c r="J7" s="73" t="s">
        <v>2</v>
      </c>
      <c r="K7" s="7" t="s">
        <v>29</v>
      </c>
    </row>
    <row r="8" spans="1:10" ht="15">
      <c r="A8" s="69"/>
      <c r="B8" s="8" t="s">
        <v>3</v>
      </c>
      <c r="C8" s="21"/>
      <c r="D8" s="129"/>
      <c r="E8" s="125"/>
      <c r="F8" s="127"/>
      <c r="G8" s="39"/>
      <c r="H8" s="68"/>
      <c r="I8" s="39"/>
      <c r="J8" s="50"/>
    </row>
    <row r="9" spans="1:10" ht="14.25">
      <c r="A9" s="83"/>
      <c r="B9" s="9"/>
      <c r="C9" s="14"/>
      <c r="D9" s="40"/>
      <c r="E9" s="41"/>
      <c r="F9" s="107"/>
      <c r="G9" s="41"/>
      <c r="H9" s="40"/>
      <c r="I9" s="41"/>
      <c r="J9" s="74"/>
    </row>
    <row r="10" spans="1:10" ht="14.25">
      <c r="A10" s="83">
        <v>40333</v>
      </c>
      <c r="B10" s="9" t="s">
        <v>30</v>
      </c>
      <c r="C10" s="15"/>
      <c r="D10" s="40"/>
      <c r="E10" s="41"/>
      <c r="F10" s="107"/>
      <c r="G10" s="41"/>
      <c r="H10" s="40">
        <v>3000</v>
      </c>
      <c r="I10" s="43"/>
      <c r="J10" s="74"/>
    </row>
    <row r="11" spans="1:10" ht="14.25">
      <c r="A11" s="84">
        <v>40334</v>
      </c>
      <c r="B11" s="103" t="s">
        <v>31</v>
      </c>
      <c r="C11" s="15" t="s">
        <v>32</v>
      </c>
      <c r="D11" s="40"/>
      <c r="E11" s="41"/>
      <c r="F11" s="107"/>
      <c r="G11" s="41"/>
      <c r="H11" s="40"/>
      <c r="I11" s="43">
        <v>-1800</v>
      </c>
      <c r="J11" s="74" t="s">
        <v>33</v>
      </c>
    </row>
    <row r="12" spans="1:11" ht="14.25">
      <c r="A12" s="84"/>
      <c r="B12" s="10" t="s">
        <v>31</v>
      </c>
      <c r="C12" s="15" t="s">
        <v>35</v>
      </c>
      <c r="D12" s="42"/>
      <c r="E12" s="43"/>
      <c r="F12" s="108"/>
      <c r="G12" s="43"/>
      <c r="H12" s="40"/>
      <c r="I12" s="43">
        <v>-1200</v>
      </c>
      <c r="J12" s="75" t="s">
        <v>33</v>
      </c>
      <c r="K12" s="67"/>
    </row>
    <row r="13" spans="1:10" ht="14.25">
      <c r="A13" s="83">
        <v>40339</v>
      </c>
      <c r="B13" s="9"/>
      <c r="C13" s="15"/>
      <c r="D13" s="40"/>
      <c r="E13" s="41"/>
      <c r="F13" s="107"/>
      <c r="G13" s="41"/>
      <c r="H13" s="40"/>
      <c r="I13" s="43"/>
      <c r="J13" s="75"/>
    </row>
    <row r="14" spans="1:10" ht="14.25">
      <c r="A14" s="84">
        <v>40340</v>
      </c>
      <c r="B14" s="9" t="s">
        <v>70</v>
      </c>
      <c r="C14" s="15" t="s">
        <v>77</v>
      </c>
      <c r="D14" s="42"/>
      <c r="E14" s="43"/>
      <c r="F14" s="108"/>
      <c r="G14" s="43"/>
      <c r="H14" s="40">
        <v>2000</v>
      </c>
      <c r="I14" s="43">
        <v>-2000</v>
      </c>
      <c r="J14" s="75" t="s">
        <v>33</v>
      </c>
    </row>
    <row r="15" spans="1:10" ht="14.25">
      <c r="A15" s="83">
        <v>40342</v>
      </c>
      <c r="B15" s="9" t="s">
        <v>71</v>
      </c>
      <c r="C15" s="14" t="s">
        <v>72</v>
      </c>
      <c r="D15" s="42"/>
      <c r="E15" s="43"/>
      <c r="F15" s="108"/>
      <c r="G15" s="43"/>
      <c r="H15" s="40">
        <v>1500</v>
      </c>
      <c r="I15" s="43">
        <v>-1500</v>
      </c>
      <c r="J15" s="75"/>
    </row>
    <row r="16" spans="1:10" ht="14.25">
      <c r="A16" s="84">
        <v>40344</v>
      </c>
      <c r="B16" s="10" t="s">
        <v>15</v>
      </c>
      <c r="C16" s="15" t="s">
        <v>74</v>
      </c>
      <c r="D16" s="42"/>
      <c r="E16" s="43"/>
      <c r="F16" s="108"/>
      <c r="G16" s="43"/>
      <c r="H16" s="40">
        <v>1600</v>
      </c>
      <c r="I16" s="43">
        <v>-1600</v>
      </c>
      <c r="J16" s="75" t="s">
        <v>38</v>
      </c>
    </row>
    <row r="17" spans="1:11" ht="14.25">
      <c r="A17" s="83">
        <v>40347</v>
      </c>
      <c r="B17" s="9" t="s">
        <v>71</v>
      </c>
      <c r="C17" s="15"/>
      <c r="D17" s="42"/>
      <c r="E17" s="41"/>
      <c r="F17" s="107"/>
      <c r="G17" s="41"/>
      <c r="H17" s="40">
        <v>6100</v>
      </c>
      <c r="I17" s="43"/>
      <c r="J17" s="75"/>
      <c r="K17" t="s">
        <v>79</v>
      </c>
    </row>
    <row r="18" spans="1:11" ht="14.25">
      <c r="A18" s="83"/>
      <c r="B18" s="9" t="s">
        <v>71</v>
      </c>
      <c r="C18" s="15"/>
      <c r="D18" s="42"/>
      <c r="E18" s="43"/>
      <c r="F18" s="108"/>
      <c r="G18" s="43"/>
      <c r="H18" s="40">
        <v>4760</v>
      </c>
      <c r="I18" s="43"/>
      <c r="J18" s="75"/>
      <c r="K18" t="s">
        <v>79</v>
      </c>
    </row>
    <row r="19" spans="1:10" ht="14.25">
      <c r="A19" s="84"/>
      <c r="B19" s="10" t="s">
        <v>78</v>
      </c>
      <c r="C19" s="15"/>
      <c r="D19" s="42"/>
      <c r="E19" s="43"/>
      <c r="F19" s="108"/>
      <c r="G19" s="43"/>
      <c r="H19" s="40"/>
      <c r="I19" s="43">
        <v>-660</v>
      </c>
      <c r="J19" s="75"/>
    </row>
    <row r="20" spans="1:11" ht="14.25">
      <c r="A20" s="83"/>
      <c r="B20" s="10" t="s">
        <v>80</v>
      </c>
      <c r="C20" s="15" t="s">
        <v>81</v>
      </c>
      <c r="D20" s="40"/>
      <c r="E20" s="41"/>
      <c r="F20" s="107"/>
      <c r="G20" s="41"/>
      <c r="H20" s="40"/>
      <c r="I20" s="43">
        <v>-5200</v>
      </c>
      <c r="J20" s="74"/>
      <c r="K20" t="s">
        <v>82</v>
      </c>
    </row>
    <row r="21" spans="1:11" ht="14.25">
      <c r="A21" s="83"/>
      <c r="B21" s="10" t="s">
        <v>31</v>
      </c>
      <c r="C21" s="15" t="s">
        <v>83</v>
      </c>
      <c r="D21" s="42"/>
      <c r="E21" s="43"/>
      <c r="F21" s="108"/>
      <c r="G21" s="43"/>
      <c r="H21" s="40"/>
      <c r="I21" s="43">
        <v>-1200</v>
      </c>
      <c r="J21" s="75"/>
      <c r="K21" t="s">
        <v>82</v>
      </c>
    </row>
    <row r="22" spans="1:11" ht="14.25">
      <c r="A22" s="83"/>
      <c r="B22" s="10" t="s">
        <v>20</v>
      </c>
      <c r="C22" s="15" t="s">
        <v>84</v>
      </c>
      <c r="D22" s="40"/>
      <c r="E22" s="41"/>
      <c r="F22" s="107"/>
      <c r="G22" s="41"/>
      <c r="H22" s="40"/>
      <c r="I22" s="43">
        <v>-2200</v>
      </c>
      <c r="J22" s="75"/>
      <c r="K22" t="s">
        <v>82</v>
      </c>
    </row>
    <row r="23" spans="1:11" ht="14.25">
      <c r="A23" s="83"/>
      <c r="B23" s="10" t="s">
        <v>85</v>
      </c>
      <c r="C23" s="15" t="s">
        <v>86</v>
      </c>
      <c r="D23" s="40"/>
      <c r="E23" s="41"/>
      <c r="F23" s="107"/>
      <c r="G23" s="41"/>
      <c r="H23" s="40"/>
      <c r="I23" s="43">
        <v>-1200</v>
      </c>
      <c r="J23" s="75"/>
      <c r="K23" t="s">
        <v>82</v>
      </c>
    </row>
    <row r="24" spans="1:10" ht="14.25">
      <c r="A24" s="83">
        <v>40349</v>
      </c>
      <c r="B24" s="9" t="s">
        <v>30</v>
      </c>
      <c r="C24" s="15"/>
      <c r="D24" s="40"/>
      <c r="E24" s="41"/>
      <c r="F24" s="107">
        <v>1000</v>
      </c>
      <c r="G24" s="41"/>
      <c r="H24" s="40"/>
      <c r="I24" s="43"/>
      <c r="J24" s="75"/>
    </row>
    <row r="25" spans="1:10" ht="14.25">
      <c r="A25" s="83">
        <v>40354</v>
      </c>
      <c r="B25" s="9" t="s">
        <v>14</v>
      </c>
      <c r="C25" s="15" t="s">
        <v>91</v>
      </c>
      <c r="D25" s="40"/>
      <c r="E25" s="41"/>
      <c r="F25" s="107"/>
      <c r="G25" s="41"/>
      <c r="H25" s="40">
        <v>2000</v>
      </c>
      <c r="I25" s="43">
        <v>-2000</v>
      </c>
      <c r="J25" s="75" t="s">
        <v>38</v>
      </c>
    </row>
    <row r="26" spans="1:10" ht="14.25">
      <c r="A26" s="83">
        <v>40355</v>
      </c>
      <c r="B26" s="9" t="s">
        <v>17</v>
      </c>
      <c r="C26" s="15" t="s">
        <v>90</v>
      </c>
      <c r="D26" s="40"/>
      <c r="E26" s="41"/>
      <c r="F26" s="107"/>
      <c r="G26" s="41"/>
      <c r="H26" s="40">
        <v>4000</v>
      </c>
      <c r="I26" s="43">
        <v>-4000</v>
      </c>
      <c r="J26" s="74" t="s">
        <v>33</v>
      </c>
    </row>
    <row r="27" spans="1:10" ht="14.25">
      <c r="A27" s="83">
        <v>40357</v>
      </c>
      <c r="B27" s="9" t="s">
        <v>15</v>
      </c>
      <c r="C27" s="15" t="s">
        <v>98</v>
      </c>
      <c r="D27" s="40"/>
      <c r="E27" s="41"/>
      <c r="F27" s="107"/>
      <c r="G27" s="41"/>
      <c r="H27" s="40">
        <v>1400</v>
      </c>
      <c r="I27" s="43">
        <v>-1800</v>
      </c>
      <c r="J27" s="74"/>
    </row>
    <row r="28" spans="1:10" ht="14.25">
      <c r="A28" s="83">
        <v>40359</v>
      </c>
      <c r="B28" s="9" t="s">
        <v>15</v>
      </c>
      <c r="C28" s="15" t="s">
        <v>103</v>
      </c>
      <c r="D28" s="40"/>
      <c r="E28" s="41"/>
      <c r="F28" s="107"/>
      <c r="G28" s="41"/>
      <c r="H28" s="40">
        <v>700</v>
      </c>
      <c r="I28" s="43">
        <v>-700</v>
      </c>
      <c r="J28" s="75" t="s">
        <v>38</v>
      </c>
    </row>
    <row r="29" spans="1:10" ht="14.25">
      <c r="A29" s="83">
        <v>40359</v>
      </c>
      <c r="B29" s="9" t="s">
        <v>30</v>
      </c>
      <c r="C29" s="14" t="s">
        <v>104</v>
      </c>
      <c r="D29" s="40"/>
      <c r="E29" s="41"/>
      <c r="F29" s="107">
        <v>3000</v>
      </c>
      <c r="G29" s="43">
        <v>-3000</v>
      </c>
      <c r="H29" s="40"/>
      <c r="I29" s="43"/>
      <c r="J29" s="74"/>
    </row>
    <row r="30" spans="1:10" ht="14.25">
      <c r="A30" s="83"/>
      <c r="B30" s="9"/>
      <c r="C30" s="14"/>
      <c r="D30" s="40"/>
      <c r="E30" s="41"/>
      <c r="F30" s="107"/>
      <c r="G30" s="41"/>
      <c r="H30" s="40"/>
      <c r="I30" s="43"/>
      <c r="J30" s="74"/>
    </row>
    <row r="31" spans="1:11" ht="18.75">
      <c r="A31" s="83"/>
      <c r="B31" s="13" t="s">
        <v>4</v>
      </c>
      <c r="C31" s="34"/>
      <c r="D31" s="44">
        <f aca="true" t="shared" si="0" ref="D31:I31">SUM(D9:D30)</f>
        <v>0</v>
      </c>
      <c r="E31" s="45">
        <f t="shared" si="0"/>
        <v>0</v>
      </c>
      <c r="F31" s="45">
        <f t="shared" si="0"/>
        <v>4000</v>
      </c>
      <c r="G31" s="45">
        <f t="shared" si="0"/>
        <v>-3000</v>
      </c>
      <c r="H31" s="44">
        <f t="shared" si="0"/>
        <v>27060</v>
      </c>
      <c r="I31" s="51">
        <f t="shared" si="0"/>
        <v>-27060</v>
      </c>
      <c r="J31" s="76"/>
      <c r="K31" s="7"/>
    </row>
    <row r="32" spans="1:11" ht="18.75">
      <c r="A32" s="83"/>
      <c r="B32" s="13"/>
      <c r="C32" s="34"/>
      <c r="D32" s="44"/>
      <c r="E32" s="45"/>
      <c r="F32" s="82"/>
      <c r="G32" s="45"/>
      <c r="H32" s="82">
        <f>H31+I31</f>
        <v>0</v>
      </c>
      <c r="I32" s="51"/>
      <c r="J32" s="76"/>
      <c r="K32" s="7"/>
    </row>
    <row r="33" spans="1:11" ht="14.25" customHeight="1">
      <c r="A33" s="83"/>
      <c r="B33" s="13"/>
      <c r="C33" s="34"/>
      <c r="D33" s="44"/>
      <c r="E33" s="45"/>
      <c r="F33" s="109"/>
      <c r="G33" s="45"/>
      <c r="H33" s="82"/>
      <c r="I33" s="51"/>
      <c r="J33" s="76"/>
      <c r="K33" s="7"/>
    </row>
    <row r="34" spans="1:12" s="115" customFormat="1" ht="14.25" customHeight="1">
      <c r="A34" s="83"/>
      <c r="B34" s="116" t="s">
        <v>39</v>
      </c>
      <c r="C34" s="14" t="s">
        <v>40</v>
      </c>
      <c r="D34" s="44"/>
      <c r="E34" s="45"/>
      <c r="F34" s="109"/>
      <c r="G34" s="45"/>
      <c r="H34" s="52">
        <v>38900.84</v>
      </c>
      <c r="I34" s="51"/>
      <c r="J34" s="76"/>
      <c r="K34" s="118" t="s">
        <v>41</v>
      </c>
      <c r="L34" s="117"/>
    </row>
    <row r="35" spans="1:12" s="115" customFormat="1" ht="14.25" customHeight="1">
      <c r="A35" s="83">
        <v>40330</v>
      </c>
      <c r="B35" s="116" t="s">
        <v>59</v>
      </c>
      <c r="C35" s="14" t="s">
        <v>61</v>
      </c>
      <c r="D35" s="44"/>
      <c r="E35" s="45"/>
      <c r="F35" s="109"/>
      <c r="G35" s="45"/>
      <c r="H35" s="52"/>
      <c r="I35" s="43">
        <v>-676.75</v>
      </c>
      <c r="J35" s="76"/>
      <c r="K35" s="121" t="s">
        <v>62</v>
      </c>
      <c r="L35" s="122"/>
    </row>
    <row r="36" spans="1:11" ht="14.25">
      <c r="A36" s="83">
        <v>40331</v>
      </c>
      <c r="B36" s="9" t="s">
        <v>27</v>
      </c>
      <c r="C36" s="15" t="s">
        <v>42</v>
      </c>
      <c r="D36" s="40"/>
      <c r="E36" s="41"/>
      <c r="F36" s="107"/>
      <c r="G36" s="43">
        <v>-1000</v>
      </c>
      <c r="H36" s="52">
        <v>2000</v>
      </c>
      <c r="I36" s="43">
        <v>-2000</v>
      </c>
      <c r="J36" s="75" t="s">
        <v>26</v>
      </c>
      <c r="K36" s="7"/>
    </row>
    <row r="37" spans="1:11" ht="14.25">
      <c r="A37" s="83"/>
      <c r="B37" s="9" t="s">
        <v>37</v>
      </c>
      <c r="C37" s="15" t="s">
        <v>43</v>
      </c>
      <c r="D37" s="40"/>
      <c r="E37" s="41"/>
      <c r="F37" s="107"/>
      <c r="G37" s="43">
        <v>-1000</v>
      </c>
      <c r="H37" s="52">
        <v>1000</v>
      </c>
      <c r="I37" s="43">
        <v>-1000</v>
      </c>
      <c r="J37" s="75" t="s">
        <v>38</v>
      </c>
      <c r="K37" s="7"/>
    </row>
    <row r="38" spans="1:11" ht="14.25">
      <c r="A38" s="83">
        <v>40331</v>
      </c>
      <c r="B38" s="9" t="s">
        <v>44</v>
      </c>
      <c r="C38" s="15" t="s">
        <v>45</v>
      </c>
      <c r="D38" s="40"/>
      <c r="E38" s="41"/>
      <c r="F38" s="107"/>
      <c r="G38" s="43"/>
      <c r="H38" s="52"/>
      <c r="I38" s="43">
        <v>-25000</v>
      </c>
      <c r="J38" s="75"/>
      <c r="K38" s="7"/>
    </row>
    <row r="39" spans="1:11" ht="14.25">
      <c r="A39" s="84">
        <v>40332</v>
      </c>
      <c r="B39" s="10" t="s">
        <v>25</v>
      </c>
      <c r="C39" s="15" t="s">
        <v>36</v>
      </c>
      <c r="D39" s="42"/>
      <c r="E39" s="43"/>
      <c r="F39" s="108"/>
      <c r="G39" s="43">
        <v>-2500</v>
      </c>
      <c r="H39" s="53"/>
      <c r="I39" s="43">
        <v>-500</v>
      </c>
      <c r="J39" s="75" t="s">
        <v>26</v>
      </c>
      <c r="K39" s="7"/>
    </row>
    <row r="40" spans="1:11" ht="14.25">
      <c r="A40" s="83">
        <v>40332</v>
      </c>
      <c r="B40" s="94" t="s">
        <v>28</v>
      </c>
      <c r="C40" s="15"/>
      <c r="D40" s="40"/>
      <c r="E40" s="41"/>
      <c r="F40" s="107"/>
      <c r="G40" s="41"/>
      <c r="H40" s="52">
        <v>500</v>
      </c>
      <c r="I40" s="43"/>
      <c r="K40" s="74" t="s">
        <v>21</v>
      </c>
    </row>
    <row r="41" spans="1:11" ht="14.25">
      <c r="A41" s="83">
        <v>40333</v>
      </c>
      <c r="B41" s="94" t="s">
        <v>59</v>
      </c>
      <c r="C41" s="15" t="s">
        <v>60</v>
      </c>
      <c r="D41" s="40"/>
      <c r="E41" s="41"/>
      <c r="F41" s="110"/>
      <c r="G41" s="114"/>
      <c r="H41" s="99"/>
      <c r="I41" s="98">
        <v>-1520</v>
      </c>
      <c r="J41" s="120"/>
      <c r="K41" s="7"/>
    </row>
    <row r="42" spans="1:11" ht="14.25">
      <c r="A42" s="84">
        <v>40334</v>
      </c>
      <c r="B42" s="103" t="s">
        <v>31</v>
      </c>
      <c r="C42" s="15" t="s">
        <v>35</v>
      </c>
      <c r="D42" s="40"/>
      <c r="E42" s="41"/>
      <c r="F42" s="110"/>
      <c r="G42" s="114"/>
      <c r="H42" s="99"/>
      <c r="I42" s="98">
        <v>-1000</v>
      </c>
      <c r="J42" s="97" t="s">
        <v>33</v>
      </c>
      <c r="K42" s="7" t="s">
        <v>34</v>
      </c>
    </row>
    <row r="43" spans="1:11" ht="14.25">
      <c r="A43" s="84">
        <v>40335</v>
      </c>
      <c r="B43" s="10" t="s">
        <v>20</v>
      </c>
      <c r="C43" s="15" t="s">
        <v>51</v>
      </c>
      <c r="D43" s="42"/>
      <c r="E43" s="41"/>
      <c r="F43" s="110"/>
      <c r="G43" s="114"/>
      <c r="H43" s="99"/>
      <c r="I43" s="98"/>
      <c r="J43" s="95"/>
      <c r="K43" s="80"/>
    </row>
    <row r="44" spans="1:11" ht="14.25">
      <c r="A44" s="84"/>
      <c r="B44" s="10"/>
      <c r="C44" s="15" t="s">
        <v>52</v>
      </c>
      <c r="D44" s="42"/>
      <c r="E44" s="43">
        <v>-5000</v>
      </c>
      <c r="F44" s="107"/>
      <c r="G44" s="41"/>
      <c r="H44" s="52"/>
      <c r="I44" s="43"/>
      <c r="J44" s="95" t="s">
        <v>53</v>
      </c>
      <c r="K44" s="80"/>
    </row>
    <row r="45" spans="1:11" ht="14.25">
      <c r="A45" s="84">
        <v>40335</v>
      </c>
      <c r="B45" s="10" t="s">
        <v>31</v>
      </c>
      <c r="C45" s="15" t="s">
        <v>54</v>
      </c>
      <c r="D45" s="40"/>
      <c r="E45" s="41"/>
      <c r="F45" s="107"/>
      <c r="G45" s="41"/>
      <c r="H45" s="52">
        <v>1000</v>
      </c>
      <c r="I45" s="43">
        <v>-1000</v>
      </c>
      <c r="J45" s="96"/>
      <c r="K45" s="81"/>
    </row>
    <row r="46" spans="1:11" ht="14.25">
      <c r="A46" s="83">
        <v>40335</v>
      </c>
      <c r="B46" s="9" t="s">
        <v>28</v>
      </c>
      <c r="C46" s="15"/>
      <c r="D46" s="40"/>
      <c r="E46" s="41"/>
      <c r="F46" s="107"/>
      <c r="G46" s="41"/>
      <c r="H46" s="52">
        <v>3000</v>
      </c>
      <c r="I46" s="43"/>
      <c r="J46" s="97"/>
      <c r="K46" s="16"/>
    </row>
    <row r="47" spans="1:11" ht="14.25">
      <c r="A47" s="84">
        <v>40335</v>
      </c>
      <c r="B47" s="11" t="s">
        <v>55</v>
      </c>
      <c r="C47" s="15" t="s">
        <v>56</v>
      </c>
      <c r="D47" s="40"/>
      <c r="E47" s="43"/>
      <c r="F47" s="111"/>
      <c r="G47" s="98"/>
      <c r="H47" s="99"/>
      <c r="I47" s="98">
        <v>-3000</v>
      </c>
      <c r="J47" s="74" t="s">
        <v>33</v>
      </c>
      <c r="K47" s="7"/>
    </row>
    <row r="48" spans="1:11" ht="14.25">
      <c r="A48" s="83">
        <v>40337</v>
      </c>
      <c r="B48" s="12" t="s">
        <v>57</v>
      </c>
      <c r="C48" s="14"/>
      <c r="D48" s="40">
        <v>539</v>
      </c>
      <c r="E48" s="43"/>
      <c r="F48" s="111"/>
      <c r="G48" s="98"/>
      <c r="H48" s="99"/>
      <c r="I48" s="98"/>
      <c r="J48" s="74"/>
      <c r="K48" s="7"/>
    </row>
    <row r="49" spans="1:11" ht="14.25">
      <c r="A49" s="83">
        <v>40337</v>
      </c>
      <c r="B49" s="12" t="s">
        <v>58</v>
      </c>
      <c r="C49" s="14"/>
      <c r="D49" s="40">
        <v>460</v>
      </c>
      <c r="E49" s="43"/>
      <c r="F49" s="111"/>
      <c r="G49" s="98"/>
      <c r="H49" s="99"/>
      <c r="I49" s="98"/>
      <c r="J49" s="74"/>
      <c r="K49" s="7"/>
    </row>
    <row r="50" spans="1:11" ht="14.25">
      <c r="A50" s="83">
        <v>40339</v>
      </c>
      <c r="B50" s="9" t="s">
        <v>63</v>
      </c>
      <c r="C50" s="15"/>
      <c r="D50" s="40">
        <v>1083</v>
      </c>
      <c r="E50" s="43"/>
      <c r="F50" s="108"/>
      <c r="G50" s="43"/>
      <c r="H50" s="52"/>
      <c r="I50" s="43"/>
      <c r="J50" s="74"/>
      <c r="K50" s="7"/>
    </row>
    <row r="51" spans="1:11" ht="14.25">
      <c r="A51" s="83">
        <v>40340</v>
      </c>
      <c r="B51" s="100" t="s">
        <v>64</v>
      </c>
      <c r="C51" s="14"/>
      <c r="D51" s="42"/>
      <c r="E51" s="43"/>
      <c r="F51" s="108"/>
      <c r="G51" s="43"/>
      <c r="H51" s="52">
        <v>1500</v>
      </c>
      <c r="I51" s="43"/>
      <c r="J51" s="74" t="s">
        <v>33</v>
      </c>
      <c r="K51" s="7" t="s">
        <v>65</v>
      </c>
    </row>
    <row r="52" spans="1:11" ht="14.25">
      <c r="A52" s="83">
        <v>40343</v>
      </c>
      <c r="B52" s="100" t="s">
        <v>66</v>
      </c>
      <c r="C52" s="14"/>
      <c r="D52" s="40">
        <v>1000</v>
      </c>
      <c r="E52" s="43"/>
      <c r="F52" s="108"/>
      <c r="G52" s="43"/>
      <c r="H52" s="52"/>
      <c r="I52" s="43"/>
      <c r="J52" s="74"/>
      <c r="K52" s="7"/>
    </row>
    <row r="53" spans="1:11" ht="14.25">
      <c r="A53" s="83">
        <v>40344</v>
      </c>
      <c r="B53" s="100" t="s">
        <v>67</v>
      </c>
      <c r="C53" s="15"/>
      <c r="D53" s="40">
        <v>597</v>
      </c>
      <c r="E53" s="43"/>
      <c r="F53" s="108"/>
      <c r="G53" s="43"/>
      <c r="H53" s="52"/>
      <c r="I53" s="43"/>
      <c r="J53" s="74"/>
      <c r="K53" s="7"/>
    </row>
    <row r="54" spans="1:11" ht="14.25">
      <c r="A54" s="83">
        <v>40344</v>
      </c>
      <c r="B54" s="12" t="s">
        <v>68</v>
      </c>
      <c r="C54" s="14" t="s">
        <v>69</v>
      </c>
      <c r="D54" s="40"/>
      <c r="E54" s="41">
        <v>-2700</v>
      </c>
      <c r="F54" s="107"/>
      <c r="G54" s="41"/>
      <c r="H54" s="52"/>
      <c r="I54" s="41"/>
      <c r="J54" s="74"/>
      <c r="K54" s="16"/>
    </row>
    <row r="55" spans="1:11" ht="14.25">
      <c r="A55" s="84">
        <v>40344</v>
      </c>
      <c r="B55" s="11" t="s">
        <v>31</v>
      </c>
      <c r="C55" s="15" t="s">
        <v>73</v>
      </c>
      <c r="D55" s="40"/>
      <c r="E55" s="41"/>
      <c r="F55" s="107"/>
      <c r="G55" s="43">
        <v>-1500</v>
      </c>
      <c r="H55" s="53"/>
      <c r="I55" s="43">
        <v>-1500</v>
      </c>
      <c r="J55" s="75" t="s">
        <v>38</v>
      </c>
      <c r="K55" s="7" t="s">
        <v>75</v>
      </c>
    </row>
    <row r="56" spans="1:12" ht="14.25">
      <c r="A56" s="84">
        <v>40344</v>
      </c>
      <c r="B56" s="11" t="s">
        <v>59</v>
      </c>
      <c r="C56" s="15" t="s">
        <v>76</v>
      </c>
      <c r="D56" s="40"/>
      <c r="E56" s="41"/>
      <c r="F56" s="107"/>
      <c r="G56" s="41"/>
      <c r="H56" s="52"/>
      <c r="I56" s="43">
        <v>-5458</v>
      </c>
      <c r="J56" s="74"/>
      <c r="K56" s="123" t="s">
        <v>41</v>
      </c>
      <c r="L56" s="124"/>
    </row>
    <row r="57" spans="1:11" ht="14.25">
      <c r="A57" s="84">
        <v>40347</v>
      </c>
      <c r="B57" s="11" t="s">
        <v>20</v>
      </c>
      <c r="C57" s="15" t="s">
        <v>87</v>
      </c>
      <c r="D57" s="42"/>
      <c r="E57" s="43"/>
      <c r="F57" s="108"/>
      <c r="G57" s="43"/>
      <c r="H57" s="53"/>
      <c r="I57" s="43">
        <v>-3000</v>
      </c>
      <c r="J57" s="75" t="s">
        <v>38</v>
      </c>
      <c r="K57" s="16"/>
    </row>
    <row r="58" spans="1:11" ht="14.25">
      <c r="A58" s="83">
        <v>40356</v>
      </c>
      <c r="B58" s="12" t="s">
        <v>93</v>
      </c>
      <c r="C58" s="15" t="s">
        <v>94</v>
      </c>
      <c r="D58" s="40"/>
      <c r="E58" s="41"/>
      <c r="F58" s="107"/>
      <c r="G58" s="41"/>
      <c r="H58" s="52">
        <v>1000</v>
      </c>
      <c r="I58" s="43">
        <v>-1000</v>
      </c>
      <c r="J58" s="75" t="s">
        <v>33</v>
      </c>
      <c r="K58" s="16"/>
    </row>
    <row r="59" spans="1:11" ht="14.25">
      <c r="A59" s="83">
        <v>40356</v>
      </c>
      <c r="B59" s="9" t="s">
        <v>95</v>
      </c>
      <c r="C59" s="14"/>
      <c r="D59" s="40">
        <v>294</v>
      </c>
      <c r="E59" s="43"/>
      <c r="F59" s="108"/>
      <c r="G59" s="43"/>
      <c r="H59" s="40"/>
      <c r="I59" s="43"/>
      <c r="J59" s="74"/>
      <c r="K59" s="16"/>
    </row>
    <row r="60" spans="1:11" ht="14.25">
      <c r="A60" s="83">
        <v>40357</v>
      </c>
      <c r="B60" s="9" t="s">
        <v>96</v>
      </c>
      <c r="C60" s="14"/>
      <c r="D60" s="40"/>
      <c r="E60" s="43"/>
      <c r="F60" s="108"/>
      <c r="G60" s="43"/>
      <c r="H60" s="52">
        <v>2000</v>
      </c>
      <c r="I60" s="43"/>
      <c r="J60" s="74"/>
      <c r="K60" s="16" t="s">
        <v>65</v>
      </c>
    </row>
    <row r="61" spans="1:12" ht="14.25">
      <c r="A61" s="84">
        <v>40357</v>
      </c>
      <c r="B61" s="11" t="s">
        <v>31</v>
      </c>
      <c r="C61" s="15" t="s">
        <v>97</v>
      </c>
      <c r="D61" s="42"/>
      <c r="E61" s="43"/>
      <c r="F61" s="108"/>
      <c r="G61" s="43">
        <v>-1000</v>
      </c>
      <c r="H61" s="52"/>
      <c r="I61" s="43">
        <v>-2000</v>
      </c>
      <c r="J61" s="101"/>
      <c r="K61" s="19" t="s">
        <v>75</v>
      </c>
      <c r="L61" s="18"/>
    </row>
    <row r="62" spans="1:12" ht="14.25">
      <c r="A62" s="83">
        <v>40359</v>
      </c>
      <c r="B62" s="104" t="s">
        <v>96</v>
      </c>
      <c r="C62" s="14" t="s">
        <v>99</v>
      </c>
      <c r="D62" s="40"/>
      <c r="E62" s="41"/>
      <c r="F62" s="107"/>
      <c r="G62" s="41"/>
      <c r="H62" s="52">
        <v>2000</v>
      </c>
      <c r="I62" s="41"/>
      <c r="J62" s="74"/>
      <c r="K62" s="19" t="s">
        <v>65</v>
      </c>
      <c r="L62" s="18"/>
    </row>
    <row r="63" spans="1:12" ht="14.25">
      <c r="A63" s="83">
        <v>40359</v>
      </c>
      <c r="B63" s="12" t="s">
        <v>100</v>
      </c>
      <c r="C63" s="14"/>
      <c r="D63" s="42"/>
      <c r="E63" s="43"/>
      <c r="F63" s="108"/>
      <c r="G63" s="43"/>
      <c r="H63" s="52">
        <v>1500</v>
      </c>
      <c r="I63" s="43"/>
      <c r="J63" s="75"/>
      <c r="K63" s="19" t="s">
        <v>65</v>
      </c>
      <c r="L63" s="18"/>
    </row>
    <row r="64" spans="1:12" ht="14.25">
      <c r="A64" s="84">
        <v>40359</v>
      </c>
      <c r="B64" s="11" t="s">
        <v>31</v>
      </c>
      <c r="C64" s="15" t="s">
        <v>101</v>
      </c>
      <c r="D64" s="40"/>
      <c r="E64" s="43"/>
      <c r="F64" s="108"/>
      <c r="G64" s="43"/>
      <c r="H64" s="53"/>
      <c r="I64" s="43">
        <v>-2000</v>
      </c>
      <c r="J64" s="75"/>
      <c r="K64" s="19" t="s">
        <v>75</v>
      </c>
      <c r="L64" s="18"/>
    </row>
    <row r="65" spans="1:12" ht="14.25">
      <c r="A65" s="84">
        <v>40359</v>
      </c>
      <c r="B65" s="11" t="s">
        <v>59</v>
      </c>
      <c r="C65" s="15" t="s">
        <v>60</v>
      </c>
      <c r="D65" s="40"/>
      <c r="E65" s="43"/>
      <c r="F65" s="108"/>
      <c r="G65" s="43"/>
      <c r="H65" s="53"/>
      <c r="I65" s="43">
        <v>-2080</v>
      </c>
      <c r="J65" s="75"/>
      <c r="K65" s="123" t="s">
        <v>41</v>
      </c>
      <c r="L65" s="124"/>
    </row>
    <row r="66" spans="1:12" ht="14.25">
      <c r="A66" s="84">
        <v>40359</v>
      </c>
      <c r="B66" s="11" t="s">
        <v>55</v>
      </c>
      <c r="C66" s="15" t="s">
        <v>102</v>
      </c>
      <c r="D66" s="40"/>
      <c r="E66" s="43"/>
      <c r="F66" s="108"/>
      <c r="G66" s="43"/>
      <c r="H66" s="52"/>
      <c r="I66" s="43">
        <v>-1500</v>
      </c>
      <c r="J66" s="75"/>
      <c r="K66" s="19" t="s">
        <v>75</v>
      </c>
      <c r="L66" s="18"/>
    </row>
    <row r="67" spans="1:12" ht="14.25">
      <c r="A67" s="84">
        <v>40359</v>
      </c>
      <c r="B67" s="11" t="s">
        <v>27</v>
      </c>
      <c r="C67" s="15" t="s">
        <v>105</v>
      </c>
      <c r="D67" s="40"/>
      <c r="E67" s="43"/>
      <c r="F67" s="108"/>
      <c r="G67" s="43"/>
      <c r="H67" s="52">
        <v>2000</v>
      </c>
      <c r="I67" s="43">
        <v>-2000</v>
      </c>
      <c r="J67" s="75" t="s">
        <v>38</v>
      </c>
      <c r="K67" s="17"/>
      <c r="L67" s="18"/>
    </row>
    <row r="68" spans="1:12" ht="14.25">
      <c r="A68" s="84"/>
      <c r="B68" s="11"/>
      <c r="C68" s="15"/>
      <c r="D68" s="40"/>
      <c r="E68" s="43"/>
      <c r="F68" s="108"/>
      <c r="G68" s="43"/>
      <c r="H68" s="52"/>
      <c r="I68" s="43"/>
      <c r="J68" s="75"/>
      <c r="K68" s="17"/>
      <c r="L68" s="18"/>
    </row>
    <row r="69" spans="1:12" ht="14.25">
      <c r="A69" s="84"/>
      <c r="B69" s="11"/>
      <c r="C69" s="15"/>
      <c r="D69" s="42"/>
      <c r="E69" s="43"/>
      <c r="F69" s="108"/>
      <c r="G69" s="43"/>
      <c r="H69" s="52"/>
      <c r="I69" s="43"/>
      <c r="J69" s="75"/>
      <c r="K69" s="17"/>
      <c r="L69" s="18"/>
    </row>
    <row r="70" spans="1:12" ht="12.75">
      <c r="A70" s="85"/>
      <c r="B70" s="6"/>
      <c r="C70" s="21"/>
      <c r="D70" s="38"/>
      <c r="E70" s="46"/>
      <c r="F70" s="112"/>
      <c r="G70" s="46"/>
      <c r="H70" s="54"/>
      <c r="I70" s="46"/>
      <c r="J70" s="74"/>
      <c r="K70" s="20"/>
      <c r="L70" s="18"/>
    </row>
    <row r="71" spans="1:11" ht="15">
      <c r="A71" s="85"/>
      <c r="B71" s="22" t="s">
        <v>4</v>
      </c>
      <c r="C71" s="35"/>
      <c r="D71" s="89">
        <f>SUM(D31:D69)+D7</f>
        <v>9558</v>
      </c>
      <c r="E71" s="90">
        <f>SUM(E31:E69)</f>
        <v>-7700</v>
      </c>
      <c r="F71" s="89">
        <f>SUM(F31:F69)+F7</f>
        <v>10001</v>
      </c>
      <c r="G71" s="90">
        <f>SUM(G31:G69)</f>
        <v>-10000</v>
      </c>
      <c r="H71" s="91">
        <f>SUM(H31:H69)+H7-H32</f>
        <v>84843.72</v>
      </c>
      <c r="I71" s="92">
        <f>SUM(I31:I69)</f>
        <v>-83294.75</v>
      </c>
      <c r="J71" s="77"/>
      <c r="K71" s="7"/>
    </row>
    <row r="72" spans="1:11" ht="12.75">
      <c r="A72" s="85"/>
      <c r="B72" s="6"/>
      <c r="C72" s="21"/>
      <c r="D72" s="38"/>
      <c r="E72" s="46"/>
      <c r="F72" s="112"/>
      <c r="G72" s="46"/>
      <c r="H72" s="54"/>
      <c r="I72" s="46"/>
      <c r="J72" s="74"/>
      <c r="K72" s="7"/>
    </row>
    <row r="73" spans="1:11" ht="12.75">
      <c r="A73" s="85"/>
      <c r="B73" s="6"/>
      <c r="C73" s="21"/>
      <c r="D73" s="89">
        <f>D71+E71</f>
        <v>1858</v>
      </c>
      <c r="E73" s="46"/>
      <c r="F73" s="89">
        <f>F71+G71</f>
        <v>1</v>
      </c>
      <c r="G73" s="46"/>
      <c r="H73" s="93">
        <f>H71+I71</f>
        <v>1548.9700000000012</v>
      </c>
      <c r="I73" s="46"/>
      <c r="J73" s="77"/>
      <c r="K73" s="7"/>
    </row>
    <row r="74" spans="1:11" ht="12.75">
      <c r="A74" s="85"/>
      <c r="B74" s="6"/>
      <c r="C74" s="21"/>
      <c r="D74" s="38"/>
      <c r="E74" s="46"/>
      <c r="F74" s="112"/>
      <c r="G74" s="46"/>
      <c r="H74" s="54"/>
      <c r="I74" s="46"/>
      <c r="J74" s="74"/>
      <c r="K74" s="7"/>
    </row>
    <row r="75" spans="1:11" ht="15.75">
      <c r="A75" s="85"/>
      <c r="B75" s="5" t="s">
        <v>5</v>
      </c>
      <c r="C75" s="21"/>
      <c r="D75" s="38"/>
      <c r="E75" s="46"/>
      <c r="F75" s="112"/>
      <c r="G75" s="46"/>
      <c r="H75" s="54"/>
      <c r="I75" s="46"/>
      <c r="J75" s="74"/>
      <c r="K75" s="7"/>
    </row>
    <row r="76" spans="1:12" ht="18.75" thickBot="1">
      <c r="A76" s="86"/>
      <c r="B76" s="61" t="s">
        <v>106</v>
      </c>
      <c r="C76" s="70">
        <f>D73+F73+H73+I73</f>
        <v>3407.970000000001</v>
      </c>
      <c r="D76" s="47"/>
      <c r="E76" s="48"/>
      <c r="F76" s="113"/>
      <c r="G76" s="48"/>
      <c r="H76" s="55"/>
      <c r="I76" s="48"/>
      <c r="J76" s="78"/>
      <c r="K76" s="16"/>
      <c r="L76" s="4"/>
    </row>
    <row r="77" spans="1:9" ht="12.75">
      <c r="A77" s="87"/>
      <c r="E77" s="4"/>
      <c r="F77" s="4"/>
      <c r="G77" s="4"/>
      <c r="I77" s="4"/>
    </row>
    <row r="78" spans="1:4" ht="18">
      <c r="A78" s="87"/>
      <c r="B78" s="102"/>
      <c r="C78" s="102"/>
      <c r="D78" s="102"/>
    </row>
    <row r="79" spans="1:7" ht="18">
      <c r="A79" s="87"/>
      <c r="B79" s="102"/>
      <c r="D79" s="119"/>
      <c r="F79" s="119"/>
      <c r="G79" s="119"/>
    </row>
    <row r="80" spans="1:8" ht="15">
      <c r="A80" s="87"/>
      <c r="B80" s="23" t="s">
        <v>46</v>
      </c>
      <c r="C80" s="24"/>
      <c r="D80" s="24"/>
      <c r="E80" s="25"/>
      <c r="F80" s="25"/>
      <c r="G80" s="25"/>
      <c r="H80" s="25"/>
    </row>
    <row r="81" spans="1:8" ht="15">
      <c r="A81" s="88"/>
      <c r="B81" s="25"/>
      <c r="C81" s="24"/>
      <c r="D81" s="24"/>
      <c r="E81" s="25"/>
      <c r="F81" s="25"/>
      <c r="G81" s="25"/>
      <c r="H81" s="25"/>
    </row>
    <row r="82" spans="1:8" ht="15">
      <c r="A82" s="88"/>
      <c r="B82" s="25" t="s">
        <v>18</v>
      </c>
      <c r="C82" s="24" t="s">
        <v>88</v>
      </c>
      <c r="D82" s="24"/>
      <c r="E82" s="25">
        <v>2400</v>
      </c>
      <c r="F82" s="25"/>
      <c r="G82" s="25"/>
      <c r="H82" s="25"/>
    </row>
    <row r="83" spans="1:8" ht="15">
      <c r="A83" s="88"/>
      <c r="B83" s="25" t="s">
        <v>47</v>
      </c>
      <c r="C83" s="24" t="s">
        <v>107</v>
      </c>
      <c r="D83" s="24"/>
      <c r="E83" s="25">
        <v>1800</v>
      </c>
      <c r="F83" s="25"/>
      <c r="G83" s="25"/>
      <c r="H83" s="25"/>
    </row>
    <row r="84" spans="1:9" ht="15">
      <c r="A84" s="88"/>
      <c r="B84" s="25" t="s">
        <v>19</v>
      </c>
      <c r="C84" s="24" t="s">
        <v>92</v>
      </c>
      <c r="D84" s="24"/>
      <c r="E84" s="25">
        <v>29800</v>
      </c>
      <c r="F84" s="25"/>
      <c r="G84" s="25"/>
      <c r="H84" s="25"/>
      <c r="I84" s="26"/>
    </row>
    <row r="85" spans="2:8" ht="15">
      <c r="B85" s="27" t="s">
        <v>48</v>
      </c>
      <c r="C85" s="24" t="s">
        <v>108</v>
      </c>
      <c r="D85" s="24"/>
      <c r="E85" s="25">
        <v>3800</v>
      </c>
      <c r="F85" s="25"/>
      <c r="G85" s="25"/>
      <c r="H85" s="25"/>
    </row>
    <row r="86" spans="2:8" ht="15">
      <c r="B86" s="27" t="s">
        <v>49</v>
      </c>
      <c r="C86" s="24" t="s">
        <v>89</v>
      </c>
      <c r="D86" s="24"/>
      <c r="E86" s="25">
        <v>5400</v>
      </c>
      <c r="F86" s="25"/>
      <c r="G86" s="25"/>
      <c r="H86" s="25"/>
    </row>
    <row r="87" spans="2:8" ht="15">
      <c r="B87" s="28"/>
      <c r="C87" s="24"/>
      <c r="D87" s="24"/>
      <c r="E87" s="25"/>
      <c r="F87" s="25"/>
      <c r="G87" s="25"/>
      <c r="H87" s="25"/>
    </row>
    <row r="88" spans="2:8" ht="18.75">
      <c r="B88" s="29"/>
      <c r="C88" s="30" t="s">
        <v>6</v>
      </c>
      <c r="D88" s="30"/>
      <c r="E88" s="31">
        <f>SUM(E82:E86)</f>
        <v>43200</v>
      </c>
      <c r="F88" s="31"/>
      <c r="G88" s="31"/>
      <c r="H88" s="31"/>
    </row>
    <row r="91" spans="2:10" ht="19.5">
      <c r="B91" s="32" t="s">
        <v>50</v>
      </c>
      <c r="C91" s="32"/>
      <c r="D91" s="32"/>
      <c r="H91" s="79">
        <f>C76-E88</f>
        <v>-39792.03</v>
      </c>
      <c r="I91" s="33"/>
      <c r="J91" s="33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1"/>
  <sheetViews>
    <sheetView workbookViewId="0" topLeftCell="A1">
      <selection activeCell="A9" sqref="A9"/>
    </sheetView>
  </sheetViews>
  <sheetFormatPr defaultColWidth="9.00390625" defaultRowHeight="12.75"/>
  <cols>
    <col min="1" max="1" width="10.00390625" style="0" customWidth="1"/>
    <col min="2" max="2" width="12.25390625" style="0" customWidth="1"/>
    <col min="3" max="3" width="13.00390625" style="0" customWidth="1"/>
    <col min="4" max="4" width="11.625" style="0" customWidth="1"/>
    <col min="6" max="6" width="11.375" style="0" customWidth="1"/>
  </cols>
  <sheetData>
    <row r="3" spans="1:5" ht="12.75">
      <c r="A3" t="s">
        <v>15</v>
      </c>
      <c r="B3" t="s">
        <v>16</v>
      </c>
      <c r="C3" t="s">
        <v>17</v>
      </c>
      <c r="D3" t="s">
        <v>14</v>
      </c>
      <c r="E3" t="s">
        <v>20</v>
      </c>
    </row>
    <row r="5" spans="1:5" ht="12.75">
      <c r="A5">
        <v>1500</v>
      </c>
      <c r="B5">
        <v>828.73</v>
      </c>
      <c r="E5">
        <v>54.15</v>
      </c>
    </row>
    <row r="6" spans="1:2" ht="12.75">
      <c r="A6">
        <v>-1500</v>
      </c>
      <c r="B6">
        <v>500</v>
      </c>
    </row>
    <row r="7" spans="1:2" ht="12.75">
      <c r="A7">
        <v>2000</v>
      </c>
      <c r="B7">
        <v>-1000</v>
      </c>
    </row>
    <row r="8" spans="1:2" ht="12.75">
      <c r="A8">
        <v>-2000</v>
      </c>
      <c r="B8">
        <v>-676.75</v>
      </c>
    </row>
    <row r="31" spans="1:6" ht="12.75">
      <c r="A31">
        <f>SUM(A5:A29)</f>
        <v>0</v>
      </c>
      <c r="B31">
        <f>SUM(B10:B29)</f>
        <v>0</v>
      </c>
      <c r="C31">
        <f>SUM(C5:C29)</f>
        <v>0</v>
      </c>
      <c r="D31">
        <f>SUM(D5:D29)</f>
        <v>0</v>
      </c>
      <c r="E31">
        <f>SUM(E5:E29)</f>
        <v>54.15</v>
      </c>
      <c r="F31">
        <f>A31+B31+C31+D31+E31</f>
        <v>54.15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Волкова</cp:lastModifiedBy>
  <cp:lastPrinted>2010-04-30T19:45:44Z</cp:lastPrinted>
  <dcterms:created xsi:type="dcterms:W3CDTF">2010-03-05T20:41:46Z</dcterms:created>
  <dcterms:modified xsi:type="dcterms:W3CDTF">2010-07-03T20:08:38Z</dcterms:modified>
  <cp:category/>
  <cp:version/>
  <cp:contentType/>
  <cp:contentStatus/>
</cp:coreProperties>
</file>