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970" windowHeight="10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<sst xmlns="http://schemas.openxmlformats.org/spreadsheetml/2006/main" count="162" uniqueCount="119">
  <si>
    <t>Дата</t>
  </si>
  <si>
    <t>Собака</t>
  </si>
  <si>
    <t>наличные</t>
  </si>
  <si>
    <t>КОКоманда</t>
  </si>
  <si>
    <t>Ирина</t>
  </si>
  <si>
    <t>Итого:</t>
  </si>
  <si>
    <t>ОБЩИЙ ИТОГ ПО ПРИХОДУ</t>
  </si>
  <si>
    <t>тел Адиб</t>
  </si>
  <si>
    <t>ЯК,</t>
  </si>
  <si>
    <t>Налич</t>
  </si>
  <si>
    <t>ные</t>
  </si>
  <si>
    <r>
      <t xml:space="preserve">ПРИХОД / </t>
    </r>
    <r>
      <rPr>
        <b/>
        <sz val="14"/>
        <color indexed="10"/>
        <rFont val="Arial Cyr"/>
        <family val="0"/>
      </rPr>
      <t>РАСХОД</t>
    </r>
  </si>
  <si>
    <t>Остаток на 01/03</t>
  </si>
  <si>
    <t>передачи</t>
  </si>
  <si>
    <t xml:space="preserve">Способ </t>
  </si>
  <si>
    <t>Olg808</t>
  </si>
  <si>
    <t>Вориша</t>
  </si>
  <si>
    <t>Баста</t>
  </si>
  <si>
    <t>Маша Шита</t>
  </si>
  <si>
    <t>у Olg808</t>
  </si>
  <si>
    <t>у Маши Шиты</t>
  </si>
  <si>
    <t>БАЛАНС НА 01/04/10</t>
  </si>
  <si>
    <t>Урфин Джус</t>
  </si>
  <si>
    <t>неизвестно</t>
  </si>
  <si>
    <t>с ВебМани</t>
  </si>
  <si>
    <t>От хозяев Чарли</t>
  </si>
  <si>
    <t>нал у Вориши</t>
  </si>
  <si>
    <t>долг Ларссон</t>
  </si>
  <si>
    <t>на сберкарту</t>
  </si>
  <si>
    <t>AntoSha</t>
  </si>
  <si>
    <t>Монсеньон</t>
  </si>
  <si>
    <t>транспорт, амуниция для азиатки</t>
  </si>
  <si>
    <t>Veta</t>
  </si>
  <si>
    <t>Toron Настя</t>
  </si>
  <si>
    <t>нал у Адиб</t>
  </si>
  <si>
    <t>RoniCoaly</t>
  </si>
  <si>
    <t>наличными</t>
  </si>
  <si>
    <t>Сармат, Шери по 02/04, Альма по 03/04 вкл</t>
  </si>
  <si>
    <t>Через Машу Шита</t>
  </si>
  <si>
    <t>Арчи по 06/04, Зена по 04/04 вкл</t>
  </si>
  <si>
    <t>перевод из Америки</t>
  </si>
  <si>
    <t>Сармат, Альма, Шери по 11/04 вкл.</t>
  </si>
  <si>
    <t>передано Ларссон</t>
  </si>
  <si>
    <t>долг, Гога по 18/04, Нора по 25/04 вкл</t>
  </si>
  <si>
    <t>Старушка по 25/04</t>
  </si>
  <si>
    <t>Через Монсеньора</t>
  </si>
  <si>
    <t>Грей</t>
  </si>
  <si>
    <t>С Веб-Мани</t>
  </si>
  <si>
    <t>От нашедших</t>
  </si>
  <si>
    <t>метиска 7 мес, Бутово по 17/04 вкл</t>
  </si>
  <si>
    <t>Милена</t>
  </si>
  <si>
    <t>нал у Olg808</t>
  </si>
  <si>
    <t>NETKKA</t>
  </si>
  <si>
    <t>Барби по 12/04</t>
  </si>
  <si>
    <t>Sbspb</t>
  </si>
  <si>
    <t>Даша</t>
  </si>
  <si>
    <t>Mstar</t>
  </si>
  <si>
    <t>Ходакова Светлана</t>
  </si>
  <si>
    <t>Пшеничная С.</t>
  </si>
  <si>
    <t>Передержка Речной</t>
  </si>
  <si>
    <t>Кеша</t>
  </si>
  <si>
    <t>Передержка Пушкино</t>
  </si>
  <si>
    <t>Альма, Шери, Сармат, Барби по 14/04 вкл.</t>
  </si>
  <si>
    <t>из нала у Olg8080</t>
  </si>
  <si>
    <t>вакцины, прививки Пушкино</t>
  </si>
  <si>
    <t>Альма анализы, осмотр</t>
  </si>
  <si>
    <t>Передержкка Бутово</t>
  </si>
  <si>
    <t>из нала у Вориши</t>
  </si>
  <si>
    <t>Зена, Арчи, Сонет по 11/04 вкл.</t>
  </si>
  <si>
    <t xml:space="preserve">Стационар </t>
  </si>
  <si>
    <t>Винта</t>
  </si>
  <si>
    <t>у Басты</t>
  </si>
  <si>
    <t>клиника для Винта</t>
  </si>
  <si>
    <t xml:space="preserve">От нашедших </t>
  </si>
  <si>
    <t>Юра</t>
  </si>
  <si>
    <t>через Юру</t>
  </si>
  <si>
    <t>Кеша (Лобня)</t>
  </si>
  <si>
    <t>перевозка Кеша</t>
  </si>
  <si>
    <t>передержка на Савеле Кеша</t>
  </si>
  <si>
    <t>Ленап</t>
  </si>
  <si>
    <t>Коломбина</t>
  </si>
  <si>
    <t>передержка Винта по 24/04 вкл.</t>
  </si>
  <si>
    <t>La Lakomka</t>
  </si>
  <si>
    <t>тел Маши Шиты</t>
  </si>
  <si>
    <t>из нала у Шиты</t>
  </si>
  <si>
    <t>Ирина (от Даши)</t>
  </si>
  <si>
    <t>на Пушкино</t>
  </si>
  <si>
    <t>Анна</t>
  </si>
  <si>
    <t>для Тесс у Варлоки</t>
  </si>
  <si>
    <t>нал у Орли</t>
  </si>
  <si>
    <t>ОльгаЯ</t>
  </si>
  <si>
    <t>Тесс для операции</t>
  </si>
  <si>
    <t>Kir@</t>
  </si>
  <si>
    <t>из нала у Olg808</t>
  </si>
  <si>
    <t>Передержка Бутово</t>
  </si>
  <si>
    <t>Передержка Савела</t>
  </si>
  <si>
    <t>Вера Орли</t>
  </si>
  <si>
    <t>Альма, Сармат, Шери, Барби по 19/04 вкл</t>
  </si>
  <si>
    <t>Кеша по 30/04 вкл</t>
  </si>
  <si>
    <t>Сармат, Шери, Барби по 20/04, Альма по 21/04 вкл</t>
  </si>
  <si>
    <t>Для Ларссон</t>
  </si>
  <si>
    <t>Гоги, т.Соня, Нора, Казбек по 30/04 вкл</t>
  </si>
  <si>
    <t>мясо Казбеку</t>
  </si>
  <si>
    <t>Андрей</t>
  </si>
  <si>
    <t>Мишке 2000, в Бутово 1500</t>
  </si>
  <si>
    <t>нал у Басты</t>
  </si>
  <si>
    <t>Сонет, Зена, Арчи по 01/05, Винт по 26/04 вкл</t>
  </si>
  <si>
    <t>Винт (Ежик) по 01/05 вкл.</t>
  </si>
  <si>
    <t>из нала у Басты</t>
  </si>
  <si>
    <t>для Ларссон</t>
  </si>
  <si>
    <t>на Тессу</t>
  </si>
  <si>
    <t>Олеся 77</t>
  </si>
  <si>
    <t>для Казбека (Ларссон)</t>
  </si>
  <si>
    <t>Наташа</t>
  </si>
  <si>
    <t>Барсук по 13/05 вкл.</t>
  </si>
  <si>
    <t>НА 30/04</t>
  </si>
  <si>
    <t>ДОЛГ на 30/04</t>
  </si>
  <si>
    <t>в Пушкино</t>
  </si>
  <si>
    <t>Бау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</si>
</sst>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809]dd\ mmmm\ yyyy"/>
    <numFmt numFmtId="173" formatCode="[$-419]d\ m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Black"/>
      <family val="2"/>
    </font>
    <font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i/>
      <sz val="11"/>
      <name val="Arial Black"/>
      <family val="2"/>
    </font>
    <font>
      <i/>
      <sz val="11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i/>
      <sz val="10"/>
      <name val="Arial Black"/>
      <family val="2"/>
    </font>
    <font>
      <sz val="10"/>
      <name val="Arial"/>
      <family val="2"/>
    </font>
    <font>
      <i/>
      <sz val="9"/>
      <name val="Arial Black"/>
      <family val="2"/>
    </font>
    <font>
      <sz val="9"/>
      <name val="Arial Black"/>
      <family val="2"/>
    </font>
    <font>
      <b/>
      <sz val="9"/>
      <name val="Arial Black"/>
      <family val="2"/>
    </font>
    <font>
      <sz val="11"/>
      <color indexed="10"/>
      <name val="Arial Black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i/>
      <sz val="11"/>
      <color indexed="10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Bodoni MT Black"/>
      <family val="1"/>
    </font>
    <font>
      <b/>
      <i/>
      <sz val="10"/>
      <color indexed="10"/>
      <name val="Bodoni MT Black"/>
      <family val="1"/>
    </font>
    <font>
      <i/>
      <sz val="10"/>
      <name val="Bodoni MT Black"/>
      <family val="1"/>
    </font>
    <font>
      <i/>
      <sz val="10"/>
      <color indexed="10"/>
      <name val="Bodoni MT Black"/>
      <family val="1"/>
    </font>
    <font>
      <sz val="14"/>
      <color indexed="10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2" fontId="5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2" fontId="0" fillId="0" borderId="2" xfId="0" applyNumberForma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Alignment="1">
      <alignment/>
    </xf>
    <xf numFmtId="2" fontId="9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2" fontId="9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1" fillId="0" borderId="8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6" xfId="0" applyBorder="1" applyAlignment="1">
      <alignment/>
    </xf>
    <xf numFmtId="2" fontId="21" fillId="0" borderId="7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12" xfId="0" applyBorder="1" applyAlignment="1">
      <alignment horizontal="right"/>
    </xf>
    <xf numFmtId="2" fontId="24" fillId="0" borderId="21" xfId="0" applyNumberFormat="1" applyFont="1" applyBorder="1" applyAlignment="1">
      <alignment horizontal="center"/>
    </xf>
    <xf numFmtId="2" fontId="0" fillId="0" borderId="22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6" xfId="0" applyBorder="1" applyAlignment="1">
      <alignment horizontal="left"/>
    </xf>
    <xf numFmtId="2" fontId="1" fillId="0" borderId="17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4" fillId="0" borderId="6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18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2" fontId="25" fillId="0" borderId="10" xfId="0" applyNumberFormat="1" applyFont="1" applyBorder="1" applyAlignment="1">
      <alignment/>
    </xf>
    <xf numFmtId="173" fontId="5" fillId="0" borderId="6" xfId="0" applyNumberFormat="1" applyFont="1" applyBorder="1" applyAlignment="1">
      <alignment horizontal="left"/>
    </xf>
    <xf numFmtId="173" fontId="6" fillId="0" borderId="6" xfId="0" applyNumberFormat="1" applyFont="1" applyBorder="1" applyAlignment="1">
      <alignment horizontal="left"/>
    </xf>
    <xf numFmtId="173" fontId="0" fillId="0" borderId="6" xfId="0" applyNumberFormat="1" applyBorder="1" applyAlignment="1">
      <alignment horizontal="left"/>
    </xf>
    <xf numFmtId="173" fontId="0" fillId="0" borderId="8" xfId="0" applyNumberFormat="1" applyBorder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2" fontId="26" fillId="0" borderId="6" xfId="0" applyNumberFormat="1" applyFont="1" applyBorder="1" applyAlignment="1">
      <alignment/>
    </xf>
    <xf numFmtId="2" fontId="27" fillId="0" borderId="7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2" fontId="29" fillId="0" borderId="7" xfId="0" applyNumberFormat="1" applyFont="1" applyBorder="1" applyAlignment="1">
      <alignment/>
    </xf>
    <xf numFmtId="2" fontId="26" fillId="0" borderId="10" xfId="0" applyNumberFormat="1" applyFont="1" applyBorder="1" applyAlignment="1">
      <alignment/>
    </xf>
    <xf numFmtId="0" fontId="5" fillId="0" borderId="1" xfId="15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26" xfId="0" applyFill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0" fillId="0" borderId="26" xfId="0" applyNumberFormat="1" applyFont="1" applyBorder="1" applyAlignment="1">
      <alignment horizontal="right"/>
    </xf>
    <xf numFmtId="16" fontId="5" fillId="0" borderId="1" xfId="0" applyNumberFormat="1" applyFont="1" applyBorder="1" applyAlignment="1">
      <alignment horizontal="left"/>
    </xf>
    <xf numFmtId="2" fontId="0" fillId="0" borderId="6" xfId="0" applyNumberFormat="1" applyFont="1" applyBorder="1" applyAlignment="1">
      <alignment horizontal="right"/>
    </xf>
    <xf numFmtId="0" fontId="11" fillId="0" borderId="1" xfId="15" applyBorder="1" applyAlignment="1">
      <alignment horizontal="left"/>
    </xf>
    <xf numFmtId="0" fontId="11" fillId="0" borderId="1" xfId="15" applyFont="1" applyBorder="1" applyAlignment="1">
      <alignment horizontal="left"/>
    </xf>
    <xf numFmtId="0" fontId="30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@" TargetMode="External" /><Relationship Id="rId2" Type="http://schemas.openxmlformats.org/officeDocument/2006/relationships/hyperlink" Target="mailto:Kir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3"/>
  <sheetViews>
    <sheetView tabSelected="1" workbookViewId="0" topLeftCell="A61">
      <selection activeCell="D80" sqref="D80"/>
    </sheetView>
  </sheetViews>
  <sheetFormatPr defaultColWidth="9.00390625" defaultRowHeight="12.75"/>
  <cols>
    <col min="1" max="1" width="7.75390625" style="0" customWidth="1"/>
    <col min="2" max="2" width="22.625" style="0" customWidth="1"/>
    <col min="3" max="3" width="35.875" style="0" customWidth="1"/>
    <col min="4" max="4" width="12.125" style="0" customWidth="1"/>
    <col min="5" max="5" width="11.875" style="0" customWidth="1"/>
    <col min="6" max="6" width="13.125" style="0" customWidth="1"/>
    <col min="7" max="7" width="12.75390625" style="0" customWidth="1"/>
    <col min="8" max="8" width="16.375" style="0" customWidth="1"/>
  </cols>
  <sheetData>
    <row r="3" spans="1:5" ht="18">
      <c r="A3" s="1" t="s">
        <v>21</v>
      </c>
      <c r="C3" s="2">
        <v>4804.5</v>
      </c>
      <c r="D3" s="2"/>
      <c r="E3" s="1" t="s">
        <v>11</v>
      </c>
    </row>
    <row r="4" spans="2:4" ht="16.5" thickBot="1">
      <c r="B4" s="3"/>
      <c r="C4" s="4"/>
      <c r="D4" s="4"/>
    </row>
    <row r="5" spans="1:8" ht="15.75">
      <c r="A5" s="59" t="s">
        <v>0</v>
      </c>
      <c r="B5" s="60"/>
      <c r="C5" s="61" t="s">
        <v>1</v>
      </c>
      <c r="D5" s="37" t="s">
        <v>8</v>
      </c>
      <c r="E5" s="38" t="s">
        <v>7</v>
      </c>
      <c r="F5" s="51" t="s">
        <v>9</v>
      </c>
      <c r="G5" s="38" t="s">
        <v>10</v>
      </c>
      <c r="H5" s="76" t="s">
        <v>14</v>
      </c>
    </row>
    <row r="6" spans="1:8" ht="16.5" thickBot="1">
      <c r="A6" s="62"/>
      <c r="B6" s="63"/>
      <c r="C6" s="64"/>
      <c r="D6" s="65"/>
      <c r="E6" s="66"/>
      <c r="F6" s="67"/>
      <c r="G6" s="68"/>
      <c r="H6" s="77" t="s">
        <v>13</v>
      </c>
    </row>
    <row r="7" spans="1:9" ht="15">
      <c r="A7" s="73"/>
      <c r="B7" s="58"/>
      <c r="C7" s="69" t="s">
        <v>12</v>
      </c>
      <c r="D7" s="70">
        <v>3316</v>
      </c>
      <c r="E7" s="39"/>
      <c r="F7" s="70">
        <v>1483.5</v>
      </c>
      <c r="G7" s="39"/>
      <c r="H7" s="78" t="s">
        <v>2</v>
      </c>
      <c r="I7" s="7" t="s">
        <v>20</v>
      </c>
    </row>
    <row r="8" spans="1:8" ht="15">
      <c r="A8" s="74"/>
      <c r="B8" s="8" t="s">
        <v>3</v>
      </c>
      <c r="C8" s="22"/>
      <c r="D8" s="40"/>
      <c r="E8" s="41"/>
      <c r="F8" s="52"/>
      <c r="G8" s="41"/>
      <c r="H8" s="52"/>
    </row>
    <row r="9" spans="1:9" ht="14.25">
      <c r="A9" s="88"/>
      <c r="B9" s="9"/>
      <c r="C9" s="14"/>
      <c r="D9" s="42"/>
      <c r="E9" s="43"/>
      <c r="F9" s="42"/>
      <c r="G9" s="43"/>
      <c r="H9" s="79"/>
      <c r="I9" t="s">
        <v>15</v>
      </c>
    </row>
    <row r="10" spans="1:8" ht="14.25">
      <c r="A10" s="88">
        <v>40269</v>
      </c>
      <c r="B10" s="9" t="s">
        <v>18</v>
      </c>
      <c r="C10" s="15" t="s">
        <v>27</v>
      </c>
      <c r="D10" s="42"/>
      <c r="E10" s="43"/>
      <c r="F10" s="42">
        <v>3000</v>
      </c>
      <c r="G10" s="45">
        <v>-3000</v>
      </c>
      <c r="H10" s="80" t="s">
        <v>28</v>
      </c>
    </row>
    <row r="11" spans="1:8" ht="14.25">
      <c r="A11" s="88">
        <v>40274</v>
      </c>
      <c r="B11" s="9" t="s">
        <v>30</v>
      </c>
      <c r="C11" s="15" t="s">
        <v>31</v>
      </c>
      <c r="D11" s="42"/>
      <c r="E11" s="43"/>
      <c r="F11" s="42">
        <v>2500</v>
      </c>
      <c r="G11" s="45">
        <v>-2500</v>
      </c>
      <c r="H11" s="79"/>
    </row>
    <row r="12" spans="1:9" ht="14.25">
      <c r="A12" s="88">
        <v>40276</v>
      </c>
      <c r="B12" s="9" t="s">
        <v>18</v>
      </c>
      <c r="C12" s="15" t="s">
        <v>39</v>
      </c>
      <c r="D12" s="44"/>
      <c r="E12" s="45"/>
      <c r="F12" s="42">
        <v>550</v>
      </c>
      <c r="G12" s="45">
        <v>-550</v>
      </c>
      <c r="H12" s="80" t="s">
        <v>2</v>
      </c>
      <c r="I12" s="71"/>
    </row>
    <row r="13" spans="1:8" ht="14.25">
      <c r="A13" s="88">
        <v>40279</v>
      </c>
      <c r="B13" s="9" t="s">
        <v>30</v>
      </c>
      <c r="C13" s="15" t="s">
        <v>41</v>
      </c>
      <c r="D13" s="42"/>
      <c r="E13" s="43"/>
      <c r="F13" s="42">
        <v>5000</v>
      </c>
      <c r="G13" s="45">
        <v>-5000</v>
      </c>
      <c r="H13" s="79"/>
    </row>
    <row r="14" spans="1:8" ht="14.25">
      <c r="A14" s="89">
        <v>40279</v>
      </c>
      <c r="B14" s="9" t="s">
        <v>47</v>
      </c>
      <c r="C14" s="15" t="s">
        <v>53</v>
      </c>
      <c r="D14" s="44"/>
      <c r="E14" s="45"/>
      <c r="F14" s="42">
        <v>500</v>
      </c>
      <c r="G14" s="45">
        <v>-500</v>
      </c>
      <c r="H14" s="80"/>
    </row>
    <row r="15" spans="1:8" ht="14.25">
      <c r="A15" s="88">
        <v>40279</v>
      </c>
      <c r="B15" s="9" t="s">
        <v>30</v>
      </c>
      <c r="C15" s="14" t="s">
        <v>42</v>
      </c>
      <c r="D15" s="44"/>
      <c r="E15" s="45"/>
      <c r="F15" s="42">
        <v>5000</v>
      </c>
      <c r="G15" s="45"/>
      <c r="H15" s="80" t="s">
        <v>2</v>
      </c>
    </row>
    <row r="16" spans="1:8" ht="14.25">
      <c r="A16" s="88">
        <v>40279</v>
      </c>
      <c r="B16" s="9" t="s">
        <v>45</v>
      </c>
      <c r="C16" s="14"/>
      <c r="D16" s="44"/>
      <c r="E16" s="45"/>
      <c r="F16" s="42">
        <v>3000</v>
      </c>
      <c r="G16" s="45"/>
      <c r="H16" s="80"/>
    </row>
    <row r="17" spans="1:8" ht="14.25">
      <c r="A17" s="88">
        <v>40279</v>
      </c>
      <c r="B17" s="9"/>
      <c r="C17" s="15" t="s">
        <v>43</v>
      </c>
      <c r="D17" s="42"/>
      <c r="E17" s="43"/>
      <c r="F17" s="42"/>
      <c r="G17" s="45">
        <v>-5750</v>
      </c>
      <c r="H17" s="80"/>
    </row>
    <row r="18" spans="1:8" ht="14.25">
      <c r="A18" s="89"/>
      <c r="B18" s="10"/>
      <c r="C18" s="15" t="s">
        <v>44</v>
      </c>
      <c r="D18" s="44"/>
      <c r="E18" s="45"/>
      <c r="F18" s="44"/>
      <c r="G18" s="45">
        <v>-2250</v>
      </c>
      <c r="H18" s="80"/>
    </row>
    <row r="19" spans="1:8" ht="14.25">
      <c r="A19" s="88">
        <v>40283</v>
      </c>
      <c r="B19" s="9" t="s">
        <v>15</v>
      </c>
      <c r="C19" s="15" t="s">
        <v>64</v>
      </c>
      <c r="D19" s="42"/>
      <c r="E19" s="43"/>
      <c r="F19" s="42">
        <v>950</v>
      </c>
      <c r="G19" s="45">
        <v>-950</v>
      </c>
      <c r="H19" s="79"/>
    </row>
    <row r="20" spans="1:8" ht="14.25">
      <c r="A20" s="88">
        <v>40284</v>
      </c>
      <c r="B20" s="9" t="s">
        <v>85</v>
      </c>
      <c r="C20" s="15" t="s">
        <v>65</v>
      </c>
      <c r="D20" s="44"/>
      <c r="E20" s="45"/>
      <c r="F20" s="42">
        <v>1460</v>
      </c>
      <c r="G20" s="45">
        <v>-1460</v>
      </c>
      <c r="H20" s="80"/>
    </row>
    <row r="21" spans="1:8" ht="14.25">
      <c r="A21" s="88">
        <v>40292</v>
      </c>
      <c r="B21" s="9" t="s">
        <v>4</v>
      </c>
      <c r="C21" s="15" t="s">
        <v>91</v>
      </c>
      <c r="D21" s="42"/>
      <c r="E21" s="43"/>
      <c r="F21" s="42">
        <v>5000</v>
      </c>
      <c r="G21" s="45">
        <v>-5000</v>
      </c>
      <c r="H21" s="80" t="s">
        <v>2</v>
      </c>
    </row>
    <row r="22" spans="1:8" ht="14.25">
      <c r="A22" s="88">
        <v>40292</v>
      </c>
      <c r="B22" s="9" t="s">
        <v>96</v>
      </c>
      <c r="C22" s="14"/>
      <c r="D22" s="42"/>
      <c r="E22" s="43"/>
      <c r="F22" s="42">
        <v>2000</v>
      </c>
      <c r="G22" s="45"/>
      <c r="H22" s="80"/>
    </row>
    <row r="23" spans="1:8" ht="14.25">
      <c r="A23" s="88">
        <v>40294</v>
      </c>
      <c r="B23" s="9" t="s">
        <v>16</v>
      </c>
      <c r="C23" s="14" t="s">
        <v>109</v>
      </c>
      <c r="D23" s="42"/>
      <c r="E23" s="43"/>
      <c r="F23" s="42">
        <v>1137.5</v>
      </c>
      <c r="G23" s="45"/>
      <c r="H23" s="79"/>
    </row>
    <row r="24" spans="1:8" ht="14.25">
      <c r="A24" s="88"/>
      <c r="B24" s="9"/>
      <c r="C24" s="14"/>
      <c r="D24" s="42"/>
      <c r="E24" s="43"/>
      <c r="F24" s="42"/>
      <c r="G24" s="45"/>
      <c r="H24" s="79"/>
    </row>
    <row r="25" spans="1:8" ht="14.25">
      <c r="A25" s="88"/>
      <c r="B25" s="9"/>
      <c r="C25" s="14"/>
      <c r="D25" s="42"/>
      <c r="E25" s="43"/>
      <c r="F25" s="42"/>
      <c r="G25" s="45"/>
      <c r="H25" s="79"/>
    </row>
    <row r="26" spans="1:9" ht="18.75">
      <c r="A26" s="88"/>
      <c r="B26" s="13" t="s">
        <v>5</v>
      </c>
      <c r="C26" s="35"/>
      <c r="D26" s="46">
        <f>SUM(D9:D25)</f>
        <v>0</v>
      </c>
      <c r="E26" s="47">
        <f>SUM(E9:E25)</f>
        <v>0</v>
      </c>
      <c r="F26" s="46">
        <f>SUM(F9:F25)</f>
        <v>30097.5</v>
      </c>
      <c r="G26" s="53">
        <f>SUM(G9:G25)</f>
        <v>-26960</v>
      </c>
      <c r="H26" s="81"/>
      <c r="I26" s="7"/>
    </row>
    <row r="27" spans="1:9" ht="18.75">
      <c r="A27" s="88"/>
      <c r="B27" s="13"/>
      <c r="C27" s="35"/>
      <c r="D27" s="46"/>
      <c r="E27" s="47"/>
      <c r="F27" s="87">
        <f>F26+G26</f>
        <v>3137.5</v>
      </c>
      <c r="G27" s="53"/>
      <c r="H27" s="81"/>
      <c r="I27" s="7"/>
    </row>
    <row r="28" spans="1:9" ht="14.25">
      <c r="A28" s="88"/>
      <c r="B28" s="9"/>
      <c r="C28" s="14"/>
      <c r="D28" s="42"/>
      <c r="E28" s="43"/>
      <c r="F28" s="54"/>
      <c r="G28" s="43"/>
      <c r="H28" s="79"/>
      <c r="I28" s="7"/>
    </row>
    <row r="29" spans="1:9" ht="14.25">
      <c r="A29" s="88"/>
      <c r="B29" s="9" t="s">
        <v>22</v>
      </c>
      <c r="C29" s="14"/>
      <c r="D29" s="42">
        <v>1000</v>
      </c>
      <c r="E29" s="43"/>
      <c r="F29" s="54"/>
      <c r="G29" s="43"/>
      <c r="H29" s="79"/>
      <c r="I29" s="7"/>
    </row>
    <row r="30" spans="1:9" ht="14.25">
      <c r="A30" s="88">
        <v>40271</v>
      </c>
      <c r="B30" s="99" t="s">
        <v>23</v>
      </c>
      <c r="C30" s="15"/>
      <c r="D30" s="42">
        <v>220</v>
      </c>
      <c r="E30" s="43"/>
      <c r="F30" s="54"/>
      <c r="G30" s="45"/>
      <c r="H30" s="79" t="s">
        <v>24</v>
      </c>
      <c r="I30" s="7"/>
    </row>
    <row r="31" spans="1:9" ht="14.25">
      <c r="A31" s="88">
        <v>40271</v>
      </c>
      <c r="B31" s="99" t="s">
        <v>32</v>
      </c>
      <c r="C31" s="15"/>
      <c r="D31" s="42">
        <v>300</v>
      </c>
      <c r="E31" s="43"/>
      <c r="F31" s="104"/>
      <c r="G31" s="103"/>
      <c r="H31" s="105"/>
      <c r="I31" s="7"/>
    </row>
    <row r="32" spans="1:9" ht="14.25">
      <c r="A32" s="88">
        <v>40271</v>
      </c>
      <c r="B32" s="9" t="s">
        <v>25</v>
      </c>
      <c r="C32" s="15"/>
      <c r="D32" s="44"/>
      <c r="E32" s="43"/>
      <c r="F32" s="104">
        <v>600</v>
      </c>
      <c r="G32" s="103"/>
      <c r="H32" s="100" t="s">
        <v>26</v>
      </c>
      <c r="I32" s="85"/>
    </row>
    <row r="33" spans="1:9" ht="14.25">
      <c r="A33" s="89">
        <v>40273</v>
      </c>
      <c r="B33" s="10" t="s">
        <v>29</v>
      </c>
      <c r="C33" s="15"/>
      <c r="D33" s="44"/>
      <c r="E33" s="43"/>
      <c r="F33" s="54">
        <v>1000</v>
      </c>
      <c r="G33" s="45"/>
      <c r="H33" s="100" t="s">
        <v>26</v>
      </c>
      <c r="I33" s="85"/>
    </row>
    <row r="34" spans="1:9" ht="14.25">
      <c r="A34" s="88">
        <v>40273</v>
      </c>
      <c r="B34" s="9" t="s">
        <v>33</v>
      </c>
      <c r="C34" s="14"/>
      <c r="D34" s="42">
        <v>4000</v>
      </c>
      <c r="E34" s="43"/>
      <c r="F34" s="54"/>
      <c r="G34" s="43"/>
      <c r="H34" s="101" t="s">
        <v>34</v>
      </c>
      <c r="I34" s="86"/>
    </row>
    <row r="35" spans="1:9" ht="14.25">
      <c r="A35" s="88">
        <v>40276</v>
      </c>
      <c r="B35" s="9" t="s">
        <v>35</v>
      </c>
      <c r="C35" s="15" t="s">
        <v>37</v>
      </c>
      <c r="D35" s="42"/>
      <c r="E35" s="43"/>
      <c r="F35" s="54">
        <v>2600</v>
      </c>
      <c r="G35" s="45">
        <v>-2600</v>
      </c>
      <c r="H35" s="102" t="s">
        <v>36</v>
      </c>
      <c r="I35" s="16"/>
    </row>
    <row r="36" spans="1:9" ht="14.25">
      <c r="A36" s="88">
        <v>40276</v>
      </c>
      <c r="B36" s="11" t="s">
        <v>38</v>
      </c>
      <c r="C36" s="15" t="s">
        <v>39</v>
      </c>
      <c r="D36" s="44"/>
      <c r="E36" s="45"/>
      <c r="F36" s="104"/>
      <c r="G36" s="103">
        <v>-1450</v>
      </c>
      <c r="H36" s="79" t="s">
        <v>40</v>
      </c>
      <c r="I36" s="7"/>
    </row>
    <row r="37" spans="1:9" ht="14.25">
      <c r="A37" s="88">
        <v>40278</v>
      </c>
      <c r="B37" s="12" t="s">
        <v>82</v>
      </c>
      <c r="C37" s="15"/>
      <c r="D37" s="44"/>
      <c r="E37" s="45"/>
      <c r="F37" s="104">
        <v>2000</v>
      </c>
      <c r="G37" s="103"/>
      <c r="H37" s="79" t="s">
        <v>83</v>
      </c>
      <c r="I37" s="7"/>
    </row>
    <row r="38" spans="1:9" ht="14.25">
      <c r="A38" s="88">
        <v>40279</v>
      </c>
      <c r="B38" s="9" t="s">
        <v>48</v>
      </c>
      <c r="C38" s="15" t="s">
        <v>49</v>
      </c>
      <c r="D38" s="44"/>
      <c r="E38" s="45"/>
      <c r="F38" s="54">
        <v>1200</v>
      </c>
      <c r="G38" s="45">
        <v>-1200</v>
      </c>
      <c r="H38" s="79"/>
      <c r="I38" s="7"/>
    </row>
    <row r="39" spans="1:9" ht="14.25">
      <c r="A39" s="88">
        <v>40280</v>
      </c>
      <c r="B39" s="106" t="s">
        <v>50</v>
      </c>
      <c r="C39" s="15"/>
      <c r="D39" s="44"/>
      <c r="E39" s="45"/>
      <c r="F39" s="54">
        <v>2000</v>
      </c>
      <c r="G39" s="45"/>
      <c r="H39" s="79" t="s">
        <v>51</v>
      </c>
      <c r="I39" s="7"/>
    </row>
    <row r="40" spans="1:9" ht="14.25">
      <c r="A40" s="88">
        <v>40280</v>
      </c>
      <c r="B40" s="106" t="s">
        <v>32</v>
      </c>
      <c r="C40" s="15"/>
      <c r="D40" s="42">
        <v>500</v>
      </c>
      <c r="E40" s="45"/>
      <c r="F40" s="54"/>
      <c r="G40" s="45"/>
      <c r="H40" s="79"/>
      <c r="I40" s="7"/>
    </row>
    <row r="41" spans="1:9" ht="14.25">
      <c r="A41" s="88">
        <v>40280</v>
      </c>
      <c r="B41" s="106" t="s">
        <v>54</v>
      </c>
      <c r="C41" s="15"/>
      <c r="D41" s="42">
        <v>980</v>
      </c>
      <c r="E41" s="45"/>
      <c r="F41" s="54"/>
      <c r="G41" s="45"/>
      <c r="H41" s="79"/>
      <c r="I41" s="7"/>
    </row>
    <row r="42" spans="1:9" ht="14.25">
      <c r="A42" s="88">
        <v>40281</v>
      </c>
      <c r="B42" s="12" t="s">
        <v>52</v>
      </c>
      <c r="C42" s="14"/>
      <c r="D42" s="42"/>
      <c r="E42" s="43"/>
      <c r="F42" s="54">
        <v>4312.5</v>
      </c>
      <c r="G42" s="43"/>
      <c r="H42" s="79" t="s">
        <v>26</v>
      </c>
      <c r="I42" s="16"/>
    </row>
    <row r="43" spans="1:9" ht="14.25">
      <c r="A43" s="88">
        <v>40281</v>
      </c>
      <c r="B43" s="12" t="s">
        <v>55</v>
      </c>
      <c r="C43" s="14"/>
      <c r="D43" s="42">
        <v>1084</v>
      </c>
      <c r="E43" s="43"/>
      <c r="F43" s="54"/>
      <c r="G43" s="43"/>
      <c r="H43" s="79"/>
      <c r="I43" s="7"/>
    </row>
    <row r="44" spans="1:9" ht="14.25">
      <c r="A44" s="88">
        <v>40281</v>
      </c>
      <c r="B44" s="12" t="s">
        <v>56</v>
      </c>
      <c r="C44" s="14"/>
      <c r="D44" s="42">
        <v>1029</v>
      </c>
      <c r="E44" s="43"/>
      <c r="F44" s="54"/>
      <c r="G44" s="43"/>
      <c r="H44" s="79"/>
      <c r="I44" s="7"/>
    </row>
    <row r="45" spans="1:9" ht="14.25">
      <c r="A45" s="88">
        <v>40281</v>
      </c>
      <c r="B45" s="12" t="s">
        <v>57</v>
      </c>
      <c r="C45" s="14"/>
      <c r="D45" s="42">
        <v>1784</v>
      </c>
      <c r="E45" s="45"/>
      <c r="F45" s="55"/>
      <c r="G45" s="45"/>
      <c r="H45" s="80"/>
      <c r="I45" s="7"/>
    </row>
    <row r="46" spans="1:9" ht="14.25">
      <c r="A46" s="88">
        <v>40282</v>
      </c>
      <c r="B46" s="12" t="s">
        <v>58</v>
      </c>
      <c r="C46" s="14"/>
      <c r="D46" s="42">
        <v>500</v>
      </c>
      <c r="E46" s="43"/>
      <c r="F46" s="54"/>
      <c r="G46" s="43"/>
      <c r="H46" s="79"/>
      <c r="I46" s="7"/>
    </row>
    <row r="47" spans="1:9" ht="14.25">
      <c r="A47" s="88">
        <v>40284</v>
      </c>
      <c r="B47" s="12" t="s">
        <v>60</v>
      </c>
      <c r="C47" s="14"/>
      <c r="D47" s="42">
        <v>1000</v>
      </c>
      <c r="E47" s="43"/>
      <c r="F47" s="54"/>
      <c r="G47" s="43"/>
      <c r="H47" s="79"/>
      <c r="I47" s="7"/>
    </row>
    <row r="48" spans="1:9" ht="14.25">
      <c r="A48" s="89">
        <v>40283</v>
      </c>
      <c r="B48" s="11" t="s">
        <v>59</v>
      </c>
      <c r="C48" s="15" t="s">
        <v>46</v>
      </c>
      <c r="D48" s="44"/>
      <c r="E48" s="45">
        <v>-5400</v>
      </c>
      <c r="F48" s="55"/>
      <c r="G48" s="45"/>
      <c r="H48" s="80"/>
      <c r="I48" s="7"/>
    </row>
    <row r="49" spans="1:9" ht="14.25">
      <c r="A49" s="89">
        <v>40283</v>
      </c>
      <c r="B49" s="11" t="s">
        <v>61</v>
      </c>
      <c r="C49" s="15" t="s">
        <v>62</v>
      </c>
      <c r="D49" s="44"/>
      <c r="E49" s="43"/>
      <c r="F49" s="54"/>
      <c r="G49" s="45">
        <v>-2000</v>
      </c>
      <c r="H49" s="79" t="s">
        <v>63</v>
      </c>
      <c r="I49" s="7"/>
    </row>
    <row r="50" spans="1:9" ht="14.25">
      <c r="A50" s="89">
        <v>40284</v>
      </c>
      <c r="B50" s="11" t="s">
        <v>66</v>
      </c>
      <c r="C50" s="15" t="s">
        <v>68</v>
      </c>
      <c r="D50" s="44"/>
      <c r="E50" s="45"/>
      <c r="F50" s="55"/>
      <c r="G50" s="45">
        <v>-4000</v>
      </c>
      <c r="H50" s="80" t="s">
        <v>67</v>
      </c>
      <c r="I50" s="7"/>
    </row>
    <row r="51" spans="1:9" ht="14.25">
      <c r="A51" s="89">
        <v>40285</v>
      </c>
      <c r="B51" s="11" t="s">
        <v>69</v>
      </c>
      <c r="C51" s="15" t="s">
        <v>70</v>
      </c>
      <c r="D51" s="44"/>
      <c r="E51" s="45"/>
      <c r="F51" s="55"/>
      <c r="G51" s="45">
        <v>-600</v>
      </c>
      <c r="H51" s="80" t="s">
        <v>67</v>
      </c>
      <c r="I51" s="7"/>
    </row>
    <row r="52" spans="1:9" ht="14.25">
      <c r="A52" s="88">
        <v>40286</v>
      </c>
      <c r="B52" s="12" t="s">
        <v>73</v>
      </c>
      <c r="C52" s="14" t="s">
        <v>76</v>
      </c>
      <c r="D52" s="42"/>
      <c r="E52" s="45"/>
      <c r="F52" s="54">
        <v>2000</v>
      </c>
      <c r="G52" s="45"/>
      <c r="H52" s="80"/>
      <c r="I52" s="7"/>
    </row>
    <row r="53" spans="1:9" ht="14.25">
      <c r="A53" s="88">
        <v>40286</v>
      </c>
      <c r="B53" s="12" t="s">
        <v>74</v>
      </c>
      <c r="C53" s="14" t="s">
        <v>77</v>
      </c>
      <c r="D53" s="42"/>
      <c r="E53" s="43"/>
      <c r="F53" s="54"/>
      <c r="G53" s="45">
        <v>-1000</v>
      </c>
      <c r="H53" s="80" t="s">
        <v>36</v>
      </c>
      <c r="I53" s="17"/>
    </row>
    <row r="54" spans="1:9" ht="14.25">
      <c r="A54" s="89">
        <v>40286</v>
      </c>
      <c r="B54" s="11" t="s">
        <v>75</v>
      </c>
      <c r="C54" s="15" t="s">
        <v>78</v>
      </c>
      <c r="D54" s="44"/>
      <c r="E54" s="45"/>
      <c r="F54" s="55"/>
      <c r="G54" s="45">
        <v>-1000</v>
      </c>
      <c r="H54" s="80" t="s">
        <v>36</v>
      </c>
      <c r="I54" s="16"/>
    </row>
    <row r="55" spans="1:9" ht="14.25">
      <c r="A55" s="88">
        <v>40287</v>
      </c>
      <c r="B55" s="12" t="s">
        <v>79</v>
      </c>
      <c r="C55" s="14"/>
      <c r="D55" s="42">
        <v>500</v>
      </c>
      <c r="E55" s="45"/>
      <c r="F55" s="55"/>
      <c r="G55" s="45"/>
      <c r="H55" s="80"/>
      <c r="I55" s="16"/>
    </row>
    <row r="56" spans="1:9" ht="14.25">
      <c r="A56" s="88">
        <v>40286</v>
      </c>
      <c r="B56" s="9" t="s">
        <v>18</v>
      </c>
      <c r="C56" s="15" t="s">
        <v>72</v>
      </c>
      <c r="D56" s="42"/>
      <c r="E56" s="43"/>
      <c r="F56" s="42"/>
      <c r="G56" s="45">
        <v>-1000</v>
      </c>
      <c r="H56" s="80" t="s">
        <v>84</v>
      </c>
      <c r="I56" s="16"/>
    </row>
    <row r="57" spans="1:9" ht="14.25">
      <c r="A57" s="88">
        <v>40288</v>
      </c>
      <c r="B57" s="9" t="s">
        <v>18</v>
      </c>
      <c r="C57" s="15" t="s">
        <v>81</v>
      </c>
      <c r="D57" s="42"/>
      <c r="E57" s="43"/>
      <c r="F57" s="42"/>
      <c r="G57" s="45">
        <v>-1000</v>
      </c>
      <c r="H57" s="80" t="s">
        <v>84</v>
      </c>
      <c r="I57" s="16"/>
    </row>
    <row r="58" spans="1:9" ht="14.25">
      <c r="A58" s="88">
        <v>40287</v>
      </c>
      <c r="B58" s="12" t="s">
        <v>80</v>
      </c>
      <c r="C58" s="14"/>
      <c r="D58" s="42">
        <v>900</v>
      </c>
      <c r="E58" s="45"/>
      <c r="F58" s="55"/>
      <c r="G58" s="45"/>
      <c r="H58" s="80"/>
      <c r="I58" s="16"/>
    </row>
    <row r="59" spans="1:9" ht="14.25">
      <c r="A59" s="88">
        <v>40288</v>
      </c>
      <c r="B59" s="12" t="s">
        <v>32</v>
      </c>
      <c r="C59" s="14"/>
      <c r="D59" s="42">
        <v>500</v>
      </c>
      <c r="E59" s="43"/>
      <c r="F59" s="54"/>
      <c r="G59" s="43"/>
      <c r="H59" s="79"/>
      <c r="I59" s="16"/>
    </row>
    <row r="60" spans="1:9" ht="14.25">
      <c r="A60" s="88">
        <v>40288</v>
      </c>
      <c r="B60" s="12" t="s">
        <v>35</v>
      </c>
      <c r="C60" s="14" t="s">
        <v>86</v>
      </c>
      <c r="D60" s="42"/>
      <c r="E60" s="43"/>
      <c r="F60" s="54">
        <v>2000</v>
      </c>
      <c r="G60" s="43"/>
      <c r="H60" s="79" t="s">
        <v>51</v>
      </c>
      <c r="I60" s="16"/>
    </row>
    <row r="61" spans="1:9" ht="14.25">
      <c r="A61" s="88">
        <v>40288</v>
      </c>
      <c r="B61" s="12" t="s">
        <v>23</v>
      </c>
      <c r="C61" s="14"/>
      <c r="D61" s="42">
        <v>91</v>
      </c>
      <c r="E61" s="43"/>
      <c r="F61" s="54"/>
      <c r="G61" s="43"/>
      <c r="H61" s="79"/>
      <c r="I61" s="16"/>
    </row>
    <row r="62" spans="1:9" ht="14.25">
      <c r="A62" s="88">
        <v>40289</v>
      </c>
      <c r="B62" s="12" t="s">
        <v>23</v>
      </c>
      <c r="C62" s="14"/>
      <c r="D62" s="42">
        <v>500</v>
      </c>
      <c r="E62" s="43"/>
      <c r="F62" s="54"/>
      <c r="G62" s="43"/>
      <c r="H62" s="79"/>
      <c r="I62" s="16"/>
    </row>
    <row r="63" spans="1:9" ht="14.25">
      <c r="A63" s="88">
        <v>40290</v>
      </c>
      <c r="B63" s="9" t="s">
        <v>87</v>
      </c>
      <c r="C63" s="15" t="s">
        <v>88</v>
      </c>
      <c r="D63" s="44"/>
      <c r="E63" s="45"/>
      <c r="F63" s="42">
        <v>2000</v>
      </c>
      <c r="G63" s="45">
        <v>-2000</v>
      </c>
      <c r="H63" s="80"/>
      <c r="I63" s="16"/>
    </row>
    <row r="64" spans="1:10" ht="14.25">
      <c r="A64" s="88">
        <v>40291</v>
      </c>
      <c r="B64" s="12" t="s">
        <v>90</v>
      </c>
      <c r="C64" s="14"/>
      <c r="D64" s="42"/>
      <c r="E64" s="43"/>
      <c r="F64" s="54">
        <v>1000</v>
      </c>
      <c r="G64" s="43"/>
      <c r="H64" s="107" t="s">
        <v>89</v>
      </c>
      <c r="I64" s="19"/>
      <c r="J64" s="18"/>
    </row>
    <row r="65" spans="1:10" ht="14.25">
      <c r="A65" s="88">
        <v>40292</v>
      </c>
      <c r="B65" s="108" t="s">
        <v>92</v>
      </c>
      <c r="C65" s="14" t="s">
        <v>86</v>
      </c>
      <c r="D65" s="42"/>
      <c r="E65" s="43"/>
      <c r="F65" s="54">
        <v>2000</v>
      </c>
      <c r="G65" s="43"/>
      <c r="H65" s="79" t="s">
        <v>51</v>
      </c>
      <c r="I65" s="19"/>
      <c r="J65" s="18"/>
    </row>
    <row r="66" spans="1:10" ht="14.25">
      <c r="A66" s="89">
        <v>40292</v>
      </c>
      <c r="B66" s="11" t="s">
        <v>61</v>
      </c>
      <c r="C66" s="15" t="s">
        <v>97</v>
      </c>
      <c r="D66" s="44"/>
      <c r="E66" s="45"/>
      <c r="F66" s="55"/>
      <c r="G66" s="45">
        <v>-4000</v>
      </c>
      <c r="H66" s="80" t="s">
        <v>93</v>
      </c>
      <c r="I66" s="19"/>
      <c r="J66" s="18"/>
    </row>
    <row r="67" spans="1:10" ht="14.25">
      <c r="A67" s="89">
        <v>40292</v>
      </c>
      <c r="B67" s="11" t="s">
        <v>94</v>
      </c>
      <c r="C67" s="15" t="s">
        <v>106</v>
      </c>
      <c r="D67" s="44"/>
      <c r="E67" s="45">
        <v>-10500</v>
      </c>
      <c r="F67" s="55"/>
      <c r="G67" s="45">
        <v>-1500</v>
      </c>
      <c r="H67" s="80" t="s">
        <v>36</v>
      </c>
      <c r="I67" s="20"/>
      <c r="J67" s="18"/>
    </row>
    <row r="68" spans="1:10" ht="14.25">
      <c r="A68" s="89">
        <v>40292</v>
      </c>
      <c r="B68" s="11" t="s">
        <v>95</v>
      </c>
      <c r="C68" s="15" t="s">
        <v>98</v>
      </c>
      <c r="D68" s="44"/>
      <c r="E68" s="45">
        <v>-2340</v>
      </c>
      <c r="F68" s="54"/>
      <c r="G68" s="45"/>
      <c r="H68" s="80" t="s">
        <v>36</v>
      </c>
      <c r="I68" s="17"/>
      <c r="J68" s="18"/>
    </row>
    <row r="69" spans="1:10" ht="14.25">
      <c r="A69" s="88">
        <v>40293</v>
      </c>
      <c r="B69" s="108" t="s">
        <v>92</v>
      </c>
      <c r="C69" s="15" t="s">
        <v>99</v>
      </c>
      <c r="D69" s="44"/>
      <c r="E69" s="45"/>
      <c r="F69" s="54">
        <v>1000</v>
      </c>
      <c r="G69" s="45">
        <v>-1000</v>
      </c>
      <c r="H69" s="80" t="s">
        <v>28</v>
      </c>
      <c r="I69" s="72"/>
      <c r="J69" s="21"/>
    </row>
    <row r="70" spans="1:10" ht="14.25">
      <c r="A70" s="88">
        <v>40293</v>
      </c>
      <c r="B70" s="109" t="s">
        <v>111</v>
      </c>
      <c r="C70" s="15" t="s">
        <v>112</v>
      </c>
      <c r="D70" s="44"/>
      <c r="E70" s="45"/>
      <c r="F70" s="54">
        <v>1000</v>
      </c>
      <c r="G70" s="45">
        <v>-1000</v>
      </c>
      <c r="H70" s="80" t="s">
        <v>28</v>
      </c>
      <c r="I70" s="72"/>
      <c r="J70" s="21"/>
    </row>
    <row r="71" spans="1:10" ht="14.25">
      <c r="A71" s="89">
        <v>40294</v>
      </c>
      <c r="B71" s="11" t="s">
        <v>100</v>
      </c>
      <c r="C71" s="15" t="s">
        <v>101</v>
      </c>
      <c r="D71" s="44"/>
      <c r="E71" s="45"/>
      <c r="F71" s="55"/>
      <c r="G71" s="45">
        <v>-4350</v>
      </c>
      <c r="H71" s="80" t="s">
        <v>28</v>
      </c>
      <c r="I71" s="17"/>
      <c r="J71" s="18"/>
    </row>
    <row r="72" spans="1:10" ht="14.25">
      <c r="A72" s="89">
        <v>40294</v>
      </c>
      <c r="B72" s="11" t="s">
        <v>100</v>
      </c>
      <c r="C72" s="15" t="s">
        <v>102</v>
      </c>
      <c r="D72" s="44"/>
      <c r="E72" s="45"/>
      <c r="F72" s="55"/>
      <c r="G72" s="45">
        <v>-400</v>
      </c>
      <c r="H72" s="80" t="s">
        <v>28</v>
      </c>
      <c r="I72" s="17"/>
      <c r="J72" s="18"/>
    </row>
    <row r="73" spans="1:10" ht="14.25">
      <c r="A73" s="88">
        <v>40294</v>
      </c>
      <c r="B73" s="12" t="s">
        <v>50</v>
      </c>
      <c r="C73" s="15"/>
      <c r="D73" s="44"/>
      <c r="E73" s="45"/>
      <c r="F73" s="54">
        <v>2000</v>
      </c>
      <c r="G73" s="45"/>
      <c r="H73" s="79" t="s">
        <v>26</v>
      </c>
      <c r="I73" s="17"/>
      <c r="J73" s="18"/>
    </row>
    <row r="74" spans="1:10" ht="14.25">
      <c r="A74" s="88">
        <v>40294</v>
      </c>
      <c r="B74" s="12" t="s">
        <v>103</v>
      </c>
      <c r="C74" s="14" t="s">
        <v>104</v>
      </c>
      <c r="D74" s="44"/>
      <c r="E74" s="45"/>
      <c r="F74" s="54">
        <v>3500</v>
      </c>
      <c r="G74" s="45"/>
      <c r="H74" s="79" t="s">
        <v>105</v>
      </c>
      <c r="I74" s="17"/>
      <c r="J74" s="18"/>
    </row>
    <row r="75" spans="1:10" ht="14.25">
      <c r="A75" s="89">
        <v>40294</v>
      </c>
      <c r="B75" s="11" t="s">
        <v>94</v>
      </c>
      <c r="C75" s="15" t="s">
        <v>107</v>
      </c>
      <c r="D75" s="44"/>
      <c r="E75" s="45"/>
      <c r="F75" s="54"/>
      <c r="G75" s="45">
        <v>-1200</v>
      </c>
      <c r="H75" s="80" t="s">
        <v>108</v>
      </c>
      <c r="I75" s="17"/>
      <c r="J75" s="18"/>
    </row>
    <row r="76" spans="1:10" ht="14.25">
      <c r="A76" s="88">
        <v>40295</v>
      </c>
      <c r="B76" s="12" t="s">
        <v>23</v>
      </c>
      <c r="C76" s="14" t="s">
        <v>110</v>
      </c>
      <c r="D76" s="42">
        <v>2000</v>
      </c>
      <c r="E76" s="45"/>
      <c r="F76" s="54"/>
      <c r="G76" s="45"/>
      <c r="H76" s="80"/>
      <c r="I76" s="17"/>
      <c r="J76" s="18"/>
    </row>
    <row r="77" spans="1:10" ht="14.25">
      <c r="A77" s="89">
        <v>40296</v>
      </c>
      <c r="B77" s="11" t="s">
        <v>113</v>
      </c>
      <c r="C77" s="15" t="s">
        <v>114</v>
      </c>
      <c r="D77" s="44"/>
      <c r="E77" s="45"/>
      <c r="F77" s="54">
        <v>1500</v>
      </c>
      <c r="G77" s="45">
        <v>-1500</v>
      </c>
      <c r="H77" s="80"/>
      <c r="I77" s="17"/>
      <c r="J77" s="18"/>
    </row>
    <row r="78" spans="1:10" ht="14.25">
      <c r="A78" s="88">
        <v>40297</v>
      </c>
      <c r="B78" s="12" t="s">
        <v>55</v>
      </c>
      <c r="C78" s="15"/>
      <c r="D78" s="42">
        <v>1576</v>
      </c>
      <c r="E78" s="45"/>
      <c r="F78" s="54"/>
      <c r="G78" s="45"/>
      <c r="H78" s="80"/>
      <c r="I78" s="17"/>
      <c r="J78" s="18"/>
    </row>
    <row r="79" spans="1:10" ht="14.25">
      <c r="A79" s="88">
        <v>40298</v>
      </c>
      <c r="B79" s="12" t="s">
        <v>118</v>
      </c>
      <c r="C79" s="15"/>
      <c r="D79" s="42">
        <v>1012</v>
      </c>
      <c r="E79" s="45"/>
      <c r="F79" s="54"/>
      <c r="G79" s="45"/>
      <c r="H79" s="80"/>
      <c r="I79" s="17"/>
      <c r="J79" s="18"/>
    </row>
    <row r="80" spans="1:10" ht="14.25">
      <c r="A80" s="89"/>
      <c r="B80" s="11"/>
      <c r="C80" s="15"/>
      <c r="D80" s="44"/>
      <c r="E80" s="45"/>
      <c r="F80" s="54"/>
      <c r="G80" s="45"/>
      <c r="H80" s="80"/>
      <c r="I80" s="17"/>
      <c r="J80" s="18"/>
    </row>
    <row r="81" spans="1:9" ht="15">
      <c r="A81" s="90"/>
      <c r="B81" s="23" t="s">
        <v>5</v>
      </c>
      <c r="C81" s="36"/>
      <c r="D81" s="94">
        <f>SUM(D26:D80)+D7</f>
        <v>22792</v>
      </c>
      <c r="E81" s="95">
        <f>SUM(E26:E80)+E7</f>
        <v>-18240</v>
      </c>
      <c r="F81" s="96">
        <f>SUM(F26:F80)+F7-F27</f>
        <v>63293.5</v>
      </c>
      <c r="G81" s="97">
        <f>SUM(G26:G80)+G7</f>
        <v>-59760</v>
      </c>
      <c r="H81" s="82"/>
      <c r="I81" s="7"/>
    </row>
    <row r="82" spans="1:9" ht="12.75">
      <c r="A82" s="90"/>
      <c r="B82" s="6"/>
      <c r="C82" s="22"/>
      <c r="D82" s="40"/>
      <c r="E82" s="48"/>
      <c r="F82" s="56"/>
      <c r="G82" s="48"/>
      <c r="H82" s="79"/>
      <c r="I82" s="7"/>
    </row>
    <row r="83" spans="1:9" ht="12.75">
      <c r="A83" s="90"/>
      <c r="B83" s="6"/>
      <c r="C83" s="22"/>
      <c r="D83" s="94">
        <f>D81+E81</f>
        <v>4552</v>
      </c>
      <c r="E83" s="48"/>
      <c r="F83" s="98">
        <f>F81+G81</f>
        <v>3533.5</v>
      </c>
      <c r="G83" s="48"/>
      <c r="H83" s="82"/>
      <c r="I83" s="7"/>
    </row>
    <row r="84" spans="1:9" ht="12.75">
      <c r="A84" s="90"/>
      <c r="B84" s="6"/>
      <c r="C84" s="22"/>
      <c r="D84" s="40"/>
      <c r="E84" s="48"/>
      <c r="F84" s="56"/>
      <c r="G84" s="48"/>
      <c r="H84" s="79">
        <v>33.5</v>
      </c>
      <c r="I84" s="7" t="s">
        <v>19</v>
      </c>
    </row>
    <row r="85" spans="1:9" ht="15.75">
      <c r="A85" s="90"/>
      <c r="B85" s="5" t="s">
        <v>6</v>
      </c>
      <c r="C85" s="22"/>
      <c r="D85" s="40"/>
      <c r="E85" s="48"/>
      <c r="F85" s="56"/>
      <c r="G85" s="48"/>
      <c r="H85" s="79">
        <v>3500</v>
      </c>
      <c r="I85" s="7" t="s">
        <v>71</v>
      </c>
    </row>
    <row r="86" spans="1:10" ht="18.75" thickBot="1">
      <c r="A86" s="91"/>
      <c r="B86" s="63" t="s">
        <v>115</v>
      </c>
      <c r="C86" s="75">
        <f>D81+E81+F81+G81</f>
        <v>8085.5</v>
      </c>
      <c r="D86" s="49"/>
      <c r="E86" s="50"/>
      <c r="F86" s="57"/>
      <c r="G86" s="50"/>
      <c r="H86" s="83"/>
      <c r="I86" s="16"/>
      <c r="J86" s="4"/>
    </row>
    <row r="87" spans="1:7" ht="12.75">
      <c r="A87" s="92"/>
      <c r="E87" s="4"/>
      <c r="G87" s="4"/>
    </row>
    <row r="88" spans="1:3" ht="18">
      <c r="A88" s="92"/>
      <c r="B88" s="110" t="s">
        <v>116</v>
      </c>
      <c r="C88" s="110"/>
    </row>
    <row r="89" spans="1:3" ht="18">
      <c r="A89" s="92"/>
      <c r="B89" s="110" t="s">
        <v>117</v>
      </c>
      <c r="C89" s="110">
        <v>-7800</v>
      </c>
    </row>
    <row r="90" spans="1:6" ht="15">
      <c r="A90" s="92"/>
      <c r="B90" s="24"/>
      <c r="C90" s="25"/>
      <c r="D90" s="25"/>
      <c r="E90" s="26"/>
      <c r="F90" s="26"/>
    </row>
    <row r="91" spans="1:6" ht="15">
      <c r="A91" s="93"/>
      <c r="B91" s="26"/>
      <c r="C91" s="25"/>
      <c r="D91" s="25"/>
      <c r="E91" s="26"/>
      <c r="F91" s="26"/>
    </row>
    <row r="92" spans="1:6" ht="15">
      <c r="A92" s="93"/>
      <c r="B92" s="26"/>
      <c r="C92" s="25"/>
      <c r="D92" s="25"/>
      <c r="E92" s="26"/>
      <c r="F92" s="26"/>
    </row>
    <row r="93" spans="1:6" ht="15">
      <c r="A93" s="93"/>
      <c r="B93" s="26"/>
      <c r="C93" s="25"/>
      <c r="D93" s="25"/>
      <c r="E93" s="26"/>
      <c r="F93" s="26"/>
    </row>
    <row r="94" spans="1:7" ht="15">
      <c r="A94" s="93"/>
      <c r="B94" s="26"/>
      <c r="C94" s="25"/>
      <c r="D94" s="25"/>
      <c r="E94" s="26"/>
      <c r="F94" s="26"/>
      <c r="G94" s="27"/>
    </row>
    <row r="95" spans="1:7" ht="15">
      <c r="A95" s="93"/>
      <c r="B95" s="26"/>
      <c r="C95" s="25"/>
      <c r="D95" s="25"/>
      <c r="E95" s="26"/>
      <c r="F95" s="26"/>
      <c r="G95" s="27"/>
    </row>
    <row r="96" spans="2:6" ht="15">
      <c r="B96" s="28"/>
      <c r="C96" s="25"/>
      <c r="D96" s="25"/>
      <c r="E96" s="26"/>
      <c r="F96" s="26"/>
    </row>
    <row r="97" spans="2:6" ht="15">
      <c r="B97" s="28"/>
      <c r="C97" s="25"/>
      <c r="D97" s="25"/>
      <c r="E97" s="26"/>
      <c r="F97" s="26"/>
    </row>
    <row r="98" spans="2:6" ht="15">
      <c r="B98" s="28"/>
      <c r="C98" s="25"/>
      <c r="D98" s="25"/>
      <c r="E98" s="26"/>
      <c r="F98" s="26"/>
    </row>
    <row r="99" spans="2:6" ht="15">
      <c r="B99" s="29"/>
      <c r="C99" s="25"/>
      <c r="D99" s="25"/>
      <c r="E99" s="26"/>
      <c r="F99" s="26"/>
    </row>
    <row r="100" spans="2:6" ht="18.75">
      <c r="B100" s="30"/>
      <c r="C100" s="31"/>
      <c r="D100" s="31"/>
      <c r="E100" s="32"/>
      <c r="F100" s="32"/>
    </row>
    <row r="103" spans="2:8" ht="19.5">
      <c r="B103" s="33"/>
      <c r="C103" s="33"/>
      <c r="D103" s="33"/>
      <c r="F103" s="84"/>
      <c r="G103" s="34"/>
      <c r="H103" s="34"/>
    </row>
  </sheetData>
  <hyperlinks>
    <hyperlink ref="B65" r:id="rId1" display="Kir@"/>
    <hyperlink ref="B69" r:id="rId2" display="Kir@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1"/>
  <sheetViews>
    <sheetView workbookViewId="0" topLeftCell="A1">
      <selection activeCell="A14" sqref="A14"/>
    </sheetView>
  </sheetViews>
  <sheetFormatPr defaultColWidth="9.00390625" defaultRowHeight="12.75"/>
  <cols>
    <col min="1" max="1" width="10.00390625" style="0" customWidth="1"/>
    <col min="2" max="2" width="12.25390625" style="0" customWidth="1"/>
    <col min="3" max="3" width="12.125" style="0" customWidth="1"/>
    <col min="4" max="4" width="13.00390625" style="0" customWidth="1"/>
    <col min="5" max="5" width="11.625" style="0" customWidth="1"/>
  </cols>
  <sheetData>
    <row r="3" spans="1:5" ht="12.75">
      <c r="A3" t="s">
        <v>16</v>
      </c>
      <c r="B3" t="s">
        <v>17</v>
      </c>
      <c r="C3" t="s">
        <v>4</v>
      </c>
      <c r="D3" t="s">
        <v>18</v>
      </c>
      <c r="E3" t="s">
        <v>15</v>
      </c>
    </row>
    <row r="5" spans="1:5" ht="12.75">
      <c r="A5">
        <v>600</v>
      </c>
      <c r="B5">
        <v>1800</v>
      </c>
      <c r="D5">
        <v>1455</v>
      </c>
      <c r="E5">
        <v>33.5</v>
      </c>
    </row>
    <row r="6" spans="1:5" ht="12.75">
      <c r="A6">
        <v>1000</v>
      </c>
      <c r="B6">
        <v>-600</v>
      </c>
      <c r="D6">
        <v>-1455</v>
      </c>
      <c r="E6">
        <v>2000</v>
      </c>
    </row>
    <row r="7" spans="1:5" ht="12.75">
      <c r="A7">
        <v>4312.5</v>
      </c>
      <c r="B7">
        <v>3500</v>
      </c>
      <c r="D7">
        <v>2000</v>
      </c>
      <c r="E7">
        <v>-2000</v>
      </c>
    </row>
    <row r="8" spans="1:5" ht="12.75">
      <c r="A8">
        <v>-4000</v>
      </c>
      <c r="B8">
        <v>-1200</v>
      </c>
      <c r="D8">
        <v>-1000</v>
      </c>
      <c r="E8">
        <v>2000</v>
      </c>
    </row>
    <row r="9" spans="1:5" ht="12.75">
      <c r="A9">
        <v>-1800</v>
      </c>
      <c r="D9">
        <v>-1000</v>
      </c>
      <c r="E9">
        <v>2000</v>
      </c>
    </row>
    <row r="10" spans="1:5" ht="12.75">
      <c r="A10">
        <v>3000</v>
      </c>
      <c r="E10">
        <v>-4000</v>
      </c>
    </row>
    <row r="11" ht="12.75">
      <c r="A11">
        <v>-1500</v>
      </c>
    </row>
    <row r="12" ht="12.75">
      <c r="A12">
        <v>2000</v>
      </c>
    </row>
    <row r="13" ht="12.75">
      <c r="A13">
        <v>-3612.5</v>
      </c>
    </row>
    <row r="31" spans="1:7" ht="12.75">
      <c r="A31">
        <f>SUM(A5:A29)</f>
        <v>0</v>
      </c>
      <c r="B31">
        <f>SUM(B5:B29)</f>
        <v>3500</v>
      </c>
      <c r="C31">
        <f>SUM(C5:C29)</f>
        <v>0</v>
      </c>
      <c r="D31">
        <f>SUM(D5:D29)</f>
        <v>0</v>
      </c>
      <c r="E31">
        <f>SUM(E5:E29)</f>
        <v>33.5</v>
      </c>
      <c r="G31">
        <f>A31+B31+C31+D31+E31</f>
        <v>3533.5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Волкова</cp:lastModifiedBy>
  <cp:lastPrinted>2010-03-05T21:14:27Z</cp:lastPrinted>
  <dcterms:created xsi:type="dcterms:W3CDTF">2010-03-05T20:41:46Z</dcterms:created>
  <dcterms:modified xsi:type="dcterms:W3CDTF">2010-05-01T15:05:42Z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